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U\Desktop\sima\"/>
    </mc:Choice>
  </mc:AlternateContent>
  <xr:revisionPtr revIDLastSave="0" documentId="13_ncr:1_{1A97A068-661B-4251-9518-E57E0FB898C0}" xr6:coauthVersionLast="47" xr6:coauthVersionMax="47" xr10:uidLastSave="{00000000-0000-0000-0000-000000000000}"/>
  <bookViews>
    <workbookView xWindow="-28920" yWindow="-120" windowWidth="29040" windowHeight="15990" xr2:uid="{211FCBBE-3F4C-4F90-89A8-3884E75C0037}"/>
  </bookViews>
  <sheets>
    <sheet name="yerleşmeye hak kazanan adaylar" sheetId="1" r:id="rId1"/>
  </sheets>
  <definedNames>
    <definedName name="_xlnm._FilterDatabase" localSheetId="0" hidden="1">'yerleşmeye hak kazanan adaylar'!$A$1:$P$82</definedName>
    <definedName name="_xlnm.Print_Titles" localSheetId="0">'yerleşmeye hak kazanan adaylar'!$1:$1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K47" i="1"/>
  <c r="M46" i="1"/>
  <c r="K46" i="1"/>
  <c r="M36" i="1"/>
  <c r="K36" i="1"/>
  <c r="M35" i="1"/>
  <c r="K35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34" i="1"/>
  <c r="K34" i="1"/>
  <c r="M33" i="1"/>
  <c r="K33" i="1"/>
  <c r="M32" i="1"/>
  <c r="K32" i="1"/>
  <c r="M49" i="1"/>
  <c r="K49" i="1"/>
  <c r="M48" i="1"/>
  <c r="K48" i="1"/>
  <c r="M27" i="1"/>
  <c r="K27" i="1"/>
  <c r="M26" i="1"/>
  <c r="K26" i="1"/>
  <c r="M25" i="1"/>
  <c r="K25" i="1"/>
  <c r="M31" i="1"/>
  <c r="K31" i="1"/>
  <c r="M30" i="1"/>
  <c r="K30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45" i="1"/>
  <c r="K45" i="1"/>
  <c r="M44" i="1"/>
  <c r="K44" i="1"/>
  <c r="M58" i="1"/>
  <c r="K58" i="1"/>
  <c r="M57" i="1"/>
  <c r="K57" i="1"/>
  <c r="M56" i="1"/>
  <c r="K56" i="1"/>
  <c r="M43" i="1"/>
  <c r="K43" i="1"/>
  <c r="M55" i="1"/>
  <c r="K55" i="1"/>
  <c r="M54" i="1"/>
  <c r="K54" i="1"/>
  <c r="M42" i="1"/>
  <c r="K42" i="1"/>
  <c r="M15" i="1"/>
  <c r="K15" i="1"/>
  <c r="M14" i="1"/>
  <c r="K14" i="1"/>
  <c r="M13" i="1"/>
  <c r="K13" i="1"/>
  <c r="M29" i="1"/>
  <c r="K29" i="1"/>
  <c r="M28" i="1"/>
  <c r="K28" i="1"/>
  <c r="M12" i="1"/>
  <c r="K12" i="1"/>
  <c r="M11" i="1"/>
  <c r="K11" i="1"/>
  <c r="M41" i="1"/>
  <c r="K41" i="1"/>
  <c r="M40" i="1"/>
  <c r="K40" i="1"/>
  <c r="M39" i="1"/>
  <c r="K39" i="1"/>
  <c r="M38" i="1"/>
  <c r="K38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53" i="1"/>
  <c r="K53" i="1"/>
  <c r="M52" i="1"/>
  <c r="K52" i="1"/>
  <c r="M51" i="1"/>
  <c r="K51" i="1"/>
  <c r="M50" i="1"/>
  <c r="K50" i="1"/>
  <c r="M10" i="1"/>
  <c r="K10" i="1"/>
  <c r="M9" i="1"/>
  <c r="K9" i="1"/>
  <c r="M8" i="1"/>
  <c r="K8" i="1"/>
  <c r="M7" i="1"/>
  <c r="K7" i="1"/>
  <c r="M6" i="1"/>
  <c r="K6" i="1"/>
  <c r="M5" i="1"/>
  <c r="K5" i="1"/>
  <c r="M4" i="1"/>
  <c r="K4" i="1"/>
  <c r="M3" i="1"/>
  <c r="K3" i="1"/>
  <c r="M2" i="1"/>
  <c r="K2" i="1"/>
  <c r="M63" i="1"/>
  <c r="K63" i="1"/>
  <c r="M62" i="1"/>
  <c r="K62" i="1"/>
  <c r="M61" i="1"/>
  <c r="K61" i="1"/>
  <c r="M60" i="1"/>
  <c r="K60" i="1"/>
  <c r="M59" i="1"/>
  <c r="K59" i="1"/>
  <c r="N10" i="1" l="1"/>
  <c r="N9" i="1"/>
  <c r="N8" i="1"/>
  <c r="N13" i="1"/>
  <c r="N14" i="1"/>
  <c r="N81" i="1"/>
  <c r="N36" i="1"/>
  <c r="N46" i="1"/>
  <c r="N67" i="1"/>
  <c r="N77" i="1"/>
  <c r="N35" i="1"/>
  <c r="N60" i="1"/>
  <c r="N3" i="1"/>
  <c r="N82" i="1"/>
  <c r="N47" i="1"/>
  <c r="N45" i="1"/>
  <c r="N16" i="1"/>
  <c r="N54" i="1"/>
  <c r="N33" i="1"/>
  <c r="N73" i="1"/>
  <c r="N75" i="1"/>
  <c r="N2" i="1"/>
  <c r="N6" i="1"/>
  <c r="N70" i="1"/>
  <c r="N56" i="1"/>
  <c r="N71" i="1"/>
  <c r="N38" i="1"/>
  <c r="N55" i="1"/>
  <c r="N24" i="1"/>
  <c r="N31" i="1"/>
  <c r="N22" i="1"/>
  <c r="N30" i="1"/>
  <c r="N25" i="1"/>
  <c r="N53" i="1"/>
  <c r="N63" i="1"/>
  <c r="N64" i="1"/>
  <c r="N15" i="1"/>
  <c r="N39" i="1"/>
  <c r="N28" i="1"/>
  <c r="N74" i="1"/>
  <c r="N59" i="1"/>
  <c r="N61" i="1"/>
  <c r="N50" i="1"/>
  <c r="N42" i="1"/>
  <c r="N43" i="1"/>
  <c r="N11" i="1"/>
  <c r="N26" i="1"/>
  <c r="N79" i="1"/>
  <c r="N62" i="1"/>
  <c r="N5" i="1"/>
  <c r="N7" i="1"/>
  <c r="N51" i="1"/>
  <c r="N69" i="1"/>
  <c r="N41" i="1"/>
  <c r="N68" i="1"/>
  <c r="N12" i="1"/>
  <c r="N29" i="1"/>
  <c r="N20" i="1"/>
  <c r="N49" i="1"/>
  <c r="N76" i="1"/>
  <c r="N32" i="1"/>
  <c r="N80" i="1"/>
  <c r="N4" i="1"/>
  <c r="N52" i="1"/>
  <c r="N65" i="1"/>
  <c r="N66" i="1"/>
  <c r="N40" i="1"/>
  <c r="N21" i="1"/>
  <c r="N57" i="1"/>
  <c r="N17" i="1"/>
  <c r="N18" i="1"/>
  <c r="N58" i="1"/>
  <c r="N44" i="1"/>
  <c r="N19" i="1"/>
  <c r="N23" i="1"/>
  <c r="N72" i="1"/>
  <c r="N27" i="1"/>
  <c r="N48" i="1"/>
  <c r="N34" i="1"/>
  <c r="N78" i="1"/>
</calcChain>
</file>

<file path=xl/sharedStrings.xml><?xml version="1.0" encoding="utf-8"?>
<sst xmlns="http://schemas.openxmlformats.org/spreadsheetml/2006/main" count="927" uniqueCount="415">
  <si>
    <t>TC Kimlik No</t>
  </si>
  <si>
    <t>Fakülte/Yüksekokul</t>
  </si>
  <si>
    <t>Bölüm/Program</t>
  </si>
  <si>
    <t>Adayın Başvuru Yaptığı Sınıf</t>
  </si>
  <si>
    <t>Adayın Yerleştirme Şekli
(ÖSYM/DGS/Özel Yetenek/Sınavsız Geçiş)</t>
  </si>
  <si>
    <t>Adayın Yerleşme Yılı</t>
  </si>
  <si>
    <t>Adayın Yerleştirme Puanı [puan]</t>
  </si>
  <si>
    <t>Adayın Yerleştirme Yılı itibarıyla Programın 
İDÜ Taban Puanı [taban]
(Adayın yerleştiği yıldaki)</t>
  </si>
  <si>
    <t>Adayın Transkript Notu (4'lük) [tran]</t>
  </si>
  <si>
    <t>Adayın Transkript Notu (4'lük) [tranKatkı]</t>
  </si>
  <si>
    <t>Değerlendirme Puanı ([ÖSYMkatkı] + [tranKatkı] + [yetKatkı])</t>
  </si>
  <si>
    <t>2</t>
  </si>
  <si>
    <t>ÖSYM</t>
  </si>
  <si>
    <t>2020</t>
  </si>
  <si>
    <t>3,23</t>
  </si>
  <si>
    <t>3,45</t>
  </si>
  <si>
    <t>2,75</t>
  </si>
  <si>
    <t>3,09</t>
  </si>
  <si>
    <t>3,31</t>
  </si>
  <si>
    <t>Beslenme ve Diyetetik</t>
  </si>
  <si>
    <t>362,03561</t>
  </si>
  <si>
    <t>3,85</t>
  </si>
  <si>
    <t>3,92</t>
  </si>
  <si>
    <t>358,16075</t>
  </si>
  <si>
    <t>3,84</t>
  </si>
  <si>
    <t>3,96</t>
  </si>
  <si>
    <t>3,81</t>
  </si>
  <si>
    <t>3,83</t>
  </si>
  <si>
    <t>3,82</t>
  </si>
  <si>
    <t>3,65</t>
  </si>
  <si>
    <t>3,88</t>
  </si>
  <si>
    <t>DGS</t>
  </si>
  <si>
    <t>3,50</t>
  </si>
  <si>
    <t>3,99</t>
  </si>
  <si>
    <t>3,77</t>
  </si>
  <si>
    <t>3,60</t>
  </si>
  <si>
    <t>3,39</t>
  </si>
  <si>
    <t>3,78</t>
  </si>
  <si>
    <t>3,64</t>
  </si>
  <si>
    <t>3,75</t>
  </si>
  <si>
    <t>3,56</t>
  </si>
  <si>
    <t>3,20</t>
  </si>
  <si>
    <t>3,74</t>
  </si>
  <si>
    <t>2018</t>
  </si>
  <si>
    <t>3,43</t>
  </si>
  <si>
    <t>3,63</t>
  </si>
  <si>
    <t>3,38</t>
  </si>
  <si>
    <t>2019</t>
  </si>
  <si>
    <t>3,54</t>
  </si>
  <si>
    <t>3,33</t>
  </si>
  <si>
    <t>3,46</t>
  </si>
  <si>
    <t>3,76</t>
  </si>
  <si>
    <t>3,41</t>
  </si>
  <si>
    <t>3,68</t>
  </si>
  <si>
    <t>3,06</t>
  </si>
  <si>
    <t>3,34</t>
  </si>
  <si>
    <t>3,49</t>
  </si>
  <si>
    <t>2,91</t>
  </si>
  <si>
    <t>3,21</t>
  </si>
  <si>
    <t>3,37</t>
  </si>
  <si>
    <t>3,73</t>
  </si>
  <si>
    <t>2,85</t>
  </si>
  <si>
    <t>3,14</t>
  </si>
  <si>
    <t>3</t>
  </si>
  <si>
    <t>330,05367</t>
  </si>
  <si>
    <t>323,95334</t>
  </si>
  <si>
    <t>3,32</t>
  </si>
  <si>
    <t>Diş Hekimliği</t>
  </si>
  <si>
    <t>3,95</t>
  </si>
  <si>
    <t>474,76424</t>
  </si>
  <si>
    <t>474,75361</t>
  </si>
  <si>
    <t>482,18281</t>
  </si>
  <si>
    <t>3,35</t>
  </si>
  <si>
    <t>82</t>
  </si>
  <si>
    <t>3,03</t>
  </si>
  <si>
    <t>2,77</t>
  </si>
  <si>
    <t>457,68091</t>
  </si>
  <si>
    <t>456,98552</t>
  </si>
  <si>
    <t>454,84658</t>
  </si>
  <si>
    <t>4</t>
  </si>
  <si>
    <t>444,12139</t>
  </si>
  <si>
    <t>85,22</t>
  </si>
  <si>
    <t>444,1337</t>
  </si>
  <si>
    <t>84,24</t>
  </si>
  <si>
    <t>453,79924</t>
  </si>
  <si>
    <t>80,82</t>
  </si>
  <si>
    <t>Elektrik-Elektronik Mühendisliği (İngilizce)</t>
  </si>
  <si>
    <t>336,21377</t>
  </si>
  <si>
    <t>Endüstri Mühendisliği</t>
  </si>
  <si>
    <t>316,72704</t>
  </si>
  <si>
    <t>286,69715</t>
  </si>
  <si>
    <t>284,99539</t>
  </si>
  <si>
    <t>Fizyoterapi ve Rehabilitasyon</t>
  </si>
  <si>
    <t>328,26639</t>
  </si>
  <si>
    <t>297,42148</t>
  </si>
  <si>
    <t>299,7076</t>
  </si>
  <si>
    <t>2,53</t>
  </si>
  <si>
    <t>Hemşirelik</t>
  </si>
  <si>
    <t>357,04502</t>
  </si>
  <si>
    <t>359,76985</t>
  </si>
  <si>
    <t>277,40716</t>
  </si>
  <si>
    <t>289,46164</t>
  </si>
  <si>
    <t>Hukuk</t>
  </si>
  <si>
    <t>415,45382</t>
  </si>
  <si>
    <t>387,36349</t>
  </si>
  <si>
    <t>386,78383</t>
  </si>
  <si>
    <t>392,1548</t>
  </si>
  <si>
    <t>İlköğretim Matematik Öğretmenliği</t>
  </si>
  <si>
    <t>421,4438</t>
  </si>
  <si>
    <t>414,79074</t>
  </si>
  <si>
    <t>İngiliz Dili ve Edebiyatı</t>
  </si>
  <si>
    <t>385,27461</t>
  </si>
  <si>
    <t>384,59812</t>
  </si>
  <si>
    <t>İngilizce Öğretmenliği</t>
  </si>
  <si>
    <t>412,96674</t>
  </si>
  <si>
    <t>399,13794</t>
  </si>
  <si>
    <t>397,99195</t>
  </si>
  <si>
    <t>İnsan Kaynakları Yönetimi</t>
  </si>
  <si>
    <t>208,07541</t>
  </si>
  <si>
    <t>İnşaat Mühendisliği</t>
  </si>
  <si>
    <t>308,46626</t>
  </si>
  <si>
    <t>284,13225</t>
  </si>
  <si>
    <t>İşletme</t>
  </si>
  <si>
    <t>223,68362</t>
  </si>
  <si>
    <t>Makine Mühendisliği</t>
  </si>
  <si>
    <t>321,15696</t>
  </si>
  <si>
    <t>272,3798</t>
  </si>
  <si>
    <t>283,771</t>
  </si>
  <si>
    <t>Maliye</t>
  </si>
  <si>
    <t>254,19781</t>
  </si>
  <si>
    <t>237,53835</t>
  </si>
  <si>
    <t>Okul Öncesi Öğretmenliği</t>
  </si>
  <si>
    <t>381,61212</t>
  </si>
  <si>
    <t>380,12329</t>
  </si>
  <si>
    <t>391,85914</t>
  </si>
  <si>
    <t>375,37057</t>
  </si>
  <si>
    <t>Özel Eğitim Öğretmenliği</t>
  </si>
  <si>
    <t>396,39567</t>
  </si>
  <si>
    <t>392,62313</t>
  </si>
  <si>
    <t>395,5047</t>
  </si>
  <si>
    <t>397,60572</t>
  </si>
  <si>
    <t>398,7617</t>
  </si>
  <si>
    <t>Psikoloji (İngilizce)</t>
  </si>
  <si>
    <t>272,1865</t>
  </si>
  <si>
    <t>262,71332</t>
  </si>
  <si>
    <t>Rehberlik ve Psikolojik Danışmanlık</t>
  </si>
  <si>
    <t>372,06051</t>
  </si>
  <si>
    <t>361,45302</t>
  </si>
  <si>
    <t>89,08</t>
  </si>
  <si>
    <t>350,72883</t>
  </si>
  <si>
    <t>Şehir ve Bölge Planlama</t>
  </si>
  <si>
    <t>239,43726</t>
  </si>
  <si>
    <t>202,06451</t>
  </si>
  <si>
    <t>Tarih</t>
  </si>
  <si>
    <t>269,70298</t>
  </si>
  <si>
    <t>287,72077</t>
  </si>
  <si>
    <t>293,19594</t>
  </si>
  <si>
    <t>Tıp</t>
  </si>
  <si>
    <t>498,92637</t>
  </si>
  <si>
    <t>499,61213</t>
  </si>
  <si>
    <t>499,40811</t>
  </si>
  <si>
    <t>2017</t>
  </si>
  <si>
    <t>470,44475</t>
  </si>
  <si>
    <t>461,62848</t>
  </si>
  <si>
    <t>467,24421</t>
  </si>
  <si>
    <t>463,67404</t>
  </si>
  <si>
    <t>466,89944</t>
  </si>
  <si>
    <t>86,25</t>
  </si>
  <si>
    <t>5</t>
  </si>
  <si>
    <t>457,43212</t>
  </si>
  <si>
    <t>454,62725</t>
  </si>
  <si>
    <t>447,20492</t>
  </si>
  <si>
    <t>Türk Dili ve Edebiyatı</t>
  </si>
  <si>
    <t>258,20706</t>
  </si>
  <si>
    <t>82,78</t>
  </si>
  <si>
    <t>Yönetim Bilişim Sistemleri</t>
  </si>
  <si>
    <t>332,66102</t>
  </si>
  <si>
    <t>248,87486</t>
  </si>
  <si>
    <t>FEN EDEBİYAT FAKÜLTESİ</t>
  </si>
  <si>
    <t>SAĞLIK BİLİMLERİ FAKÜLTESİ</t>
  </si>
  <si>
    <t>MÜHENDİSLİK FAKÜLTESİ</t>
  </si>
  <si>
    <t>DİŞ HEKİMLİĞİ FAKÜLTESİ</t>
  </si>
  <si>
    <t>638*****014</t>
  </si>
  <si>
    <t>346*****056</t>
  </si>
  <si>
    <t>128*****900</t>
  </si>
  <si>
    <t>564*****304</t>
  </si>
  <si>
    <t>488*****690</t>
  </si>
  <si>
    <t>655*****250</t>
  </si>
  <si>
    <t>224*****622</t>
  </si>
  <si>
    <t>456*****390</t>
  </si>
  <si>
    <t>108*****526</t>
  </si>
  <si>
    <t>417*****188</t>
  </si>
  <si>
    <t>107*****696</t>
  </si>
  <si>
    <t>365*****564</t>
  </si>
  <si>
    <t>487*****778</t>
  </si>
  <si>
    <t>659*****104</t>
  </si>
  <si>
    <t>670*****840</t>
  </si>
  <si>
    <t>196*****384</t>
  </si>
  <si>
    <t>278*****698</t>
  </si>
  <si>
    <t>103*****976</t>
  </si>
  <si>
    <t>309*****556</t>
  </si>
  <si>
    <t>346*****222</t>
  </si>
  <si>
    <t>609*****732</t>
  </si>
  <si>
    <t>213*****324</t>
  </si>
  <si>
    <t>595*****638</t>
  </si>
  <si>
    <t>423*****862</t>
  </si>
  <si>
    <t>183*****654</t>
  </si>
  <si>
    <t>273*****986</t>
  </si>
  <si>
    <t>156*****570</t>
  </si>
  <si>
    <t>241*****036</t>
  </si>
  <si>
    <t>346*****444</t>
  </si>
  <si>
    <t>270*****994</t>
  </si>
  <si>
    <t>462*****520</t>
  </si>
  <si>
    <t>261*****254</t>
  </si>
  <si>
    <t>102*****222</t>
  </si>
  <si>
    <t>369*****254</t>
  </si>
  <si>
    <t>334*****130</t>
  </si>
  <si>
    <t>555*****486</t>
  </si>
  <si>
    <t>273*****160</t>
  </si>
  <si>
    <t>264*****154</t>
  </si>
  <si>
    <t>491*****016</t>
  </si>
  <si>
    <t>419*****698</t>
  </si>
  <si>
    <t>399*****216</t>
  </si>
  <si>
    <t>652*****454</t>
  </si>
  <si>
    <t>117*****996</t>
  </si>
  <si>
    <t>424*****126</t>
  </si>
  <si>
    <t>256*****234</t>
  </si>
  <si>
    <t>146*****444</t>
  </si>
  <si>
    <t>138*****182</t>
  </si>
  <si>
    <t>537*****928</t>
  </si>
  <si>
    <t>241*****048</t>
  </si>
  <si>
    <t>520*****964</t>
  </si>
  <si>
    <t>112*****948</t>
  </si>
  <si>
    <t>207*****084</t>
  </si>
  <si>
    <t>114*****246</t>
  </si>
  <si>
    <t>203*****620</t>
  </si>
  <si>
    <t>303*****706</t>
  </si>
  <si>
    <t>329*****742</t>
  </si>
  <si>
    <t>257*****564</t>
  </si>
  <si>
    <t>184*****288</t>
  </si>
  <si>
    <t>631*****876</t>
  </si>
  <si>
    <t>168*****468</t>
  </si>
  <si>
    <t>566*****244</t>
  </si>
  <si>
    <t>101*****938</t>
  </si>
  <si>
    <t>102*****720</t>
  </si>
  <si>
    <t>166*****558</t>
  </si>
  <si>
    <t>573*****530</t>
  </si>
  <si>
    <t>381*****626</t>
  </si>
  <si>
    <t>724*****436</t>
  </si>
  <si>
    <t>143*****802</t>
  </si>
  <si>
    <t>278*****028</t>
  </si>
  <si>
    <t>303*****060</t>
  </si>
  <si>
    <t>294*****584</t>
  </si>
  <si>
    <t>147*****210</t>
  </si>
  <si>
    <t>332*****456</t>
  </si>
  <si>
    <t>403*****030</t>
  </si>
  <si>
    <t>126*****172</t>
  </si>
  <si>
    <t>204*****640</t>
  </si>
  <si>
    <t>212*****952</t>
  </si>
  <si>
    <t>108*****010</t>
  </si>
  <si>
    <t>146*****966</t>
  </si>
  <si>
    <t>331*****648</t>
  </si>
  <si>
    <t>YA*****</t>
  </si>
  <si>
    <t>AY***</t>
  </si>
  <si>
    <t>DE***</t>
  </si>
  <si>
    <t>HA**********</t>
  </si>
  <si>
    <t>NU****</t>
  </si>
  <si>
    <t>ŞE****</t>
  </si>
  <si>
    <t>BE***</t>
  </si>
  <si>
    <t>ED****</t>
  </si>
  <si>
    <t>SA****</t>
  </si>
  <si>
    <t>BA***</t>
  </si>
  <si>
    <t>HU*********</t>
  </si>
  <si>
    <t>OĞ*****</t>
  </si>
  <si>
    <t>SE***</t>
  </si>
  <si>
    <t>ME*********</t>
  </si>
  <si>
    <t>ME****</t>
  </si>
  <si>
    <t>SA***</t>
  </si>
  <si>
    <t>BU*****</t>
  </si>
  <si>
    <t>AY*****</t>
  </si>
  <si>
    <t>YA***</t>
  </si>
  <si>
    <t>TO***</t>
  </si>
  <si>
    <t>SI*****</t>
  </si>
  <si>
    <t>AY**</t>
  </si>
  <si>
    <t>EM**</t>
  </si>
  <si>
    <t>BE****</t>
  </si>
  <si>
    <t>KA***</t>
  </si>
  <si>
    <t>KA********</t>
  </si>
  <si>
    <t>NU*******</t>
  </si>
  <si>
    <t>SÜ*****</t>
  </si>
  <si>
    <t>AY********</t>
  </si>
  <si>
    <t>MU*****</t>
  </si>
  <si>
    <t>ME********</t>
  </si>
  <si>
    <t>EM***</t>
  </si>
  <si>
    <t>HÜ***</t>
  </si>
  <si>
    <t>GÜ***</t>
  </si>
  <si>
    <t>İB*****</t>
  </si>
  <si>
    <t>CE***</t>
  </si>
  <si>
    <t>BA**********</t>
  </si>
  <si>
    <t>SE*****</t>
  </si>
  <si>
    <t>Hİ***</t>
  </si>
  <si>
    <t>ES******</t>
  </si>
  <si>
    <t>TA***</t>
  </si>
  <si>
    <t>EM*****</t>
  </si>
  <si>
    <t>AL***</t>
  </si>
  <si>
    <t>EC**</t>
  </si>
  <si>
    <t>Vİ****</t>
  </si>
  <si>
    <t>Şİ**</t>
  </si>
  <si>
    <t>Sİ***</t>
  </si>
  <si>
    <t>HÜ*****</t>
  </si>
  <si>
    <t>KÜ***</t>
  </si>
  <si>
    <t>Bİ****</t>
  </si>
  <si>
    <t>RE***</t>
  </si>
  <si>
    <t>BU***</t>
  </si>
  <si>
    <t>EN**</t>
  </si>
  <si>
    <t>ES**</t>
  </si>
  <si>
    <t>UT**</t>
  </si>
  <si>
    <t>KA******</t>
  </si>
  <si>
    <t>HA*********</t>
  </si>
  <si>
    <t>EL***</t>
  </si>
  <si>
    <t>BA*****</t>
  </si>
  <si>
    <t>RU**********</t>
  </si>
  <si>
    <t>FU*********</t>
  </si>
  <si>
    <t>FU***</t>
  </si>
  <si>
    <t>HA********</t>
  </si>
  <si>
    <t>SU******</t>
  </si>
  <si>
    <t>Hİ**</t>
  </si>
  <si>
    <t>RA********</t>
  </si>
  <si>
    <t>ŞE***</t>
  </si>
  <si>
    <t>ME**********</t>
  </si>
  <si>
    <t>ÖM**</t>
  </si>
  <si>
    <t>ÖZ***</t>
  </si>
  <si>
    <t>AH*******</t>
  </si>
  <si>
    <t>EL**</t>
  </si>
  <si>
    <t>GÜ****</t>
  </si>
  <si>
    <t>AL********</t>
  </si>
  <si>
    <t>FA***</t>
  </si>
  <si>
    <t>YE***</t>
  </si>
  <si>
    <t>ON*****</t>
  </si>
  <si>
    <t>EZ**</t>
  </si>
  <si>
    <t>KA*****</t>
  </si>
  <si>
    <t>AK***</t>
  </si>
  <si>
    <t>NA***</t>
  </si>
  <si>
    <t>TU****</t>
  </si>
  <si>
    <t>KU*****</t>
  </si>
  <si>
    <t>YA****</t>
  </si>
  <si>
    <t>ÖZ****</t>
  </si>
  <si>
    <t>KU***</t>
  </si>
  <si>
    <t>GÖ******</t>
  </si>
  <si>
    <t>TE***</t>
  </si>
  <si>
    <t>Gİ******</t>
  </si>
  <si>
    <t>YI****</t>
  </si>
  <si>
    <t>UZ****</t>
  </si>
  <si>
    <t>SA**</t>
  </si>
  <si>
    <t>Yİ***</t>
  </si>
  <si>
    <t>KO*</t>
  </si>
  <si>
    <t>ER***</t>
  </si>
  <si>
    <t>ÇE***</t>
  </si>
  <si>
    <t>İN**</t>
  </si>
  <si>
    <t>DA****</t>
  </si>
  <si>
    <t>ER****</t>
  </si>
  <si>
    <t>YI******</t>
  </si>
  <si>
    <t>AC**</t>
  </si>
  <si>
    <t>TE******</t>
  </si>
  <si>
    <t>KI****</t>
  </si>
  <si>
    <t>SE****</t>
  </si>
  <si>
    <t>Cİ*****</t>
  </si>
  <si>
    <t>YA********</t>
  </si>
  <si>
    <t>ÜN**</t>
  </si>
  <si>
    <t>GÖ***</t>
  </si>
  <si>
    <t>UY***</t>
  </si>
  <si>
    <t>VU***</t>
  </si>
  <si>
    <t>DU****</t>
  </si>
  <si>
    <t>KÖ****</t>
  </si>
  <si>
    <t>KA**</t>
  </si>
  <si>
    <t>AV**</t>
  </si>
  <si>
    <t>ER*****</t>
  </si>
  <si>
    <t>AK****</t>
  </si>
  <si>
    <t>Nİ***</t>
  </si>
  <si>
    <t>AÇ*****</t>
  </si>
  <si>
    <t>HI****</t>
  </si>
  <si>
    <t>ŞA****</t>
  </si>
  <si>
    <t>AĞ******</t>
  </si>
  <si>
    <t>KU**</t>
  </si>
  <si>
    <t>ŞA**</t>
  </si>
  <si>
    <t>DE*</t>
  </si>
  <si>
    <t>TO*</t>
  </si>
  <si>
    <t>KI***</t>
  </si>
  <si>
    <t>BE*********</t>
  </si>
  <si>
    <t>BÜ****</t>
  </si>
  <si>
    <t>KÜ***********</t>
  </si>
  <si>
    <t>AT**</t>
  </si>
  <si>
    <t>MA***</t>
  </si>
  <si>
    <t>Fİ*****</t>
  </si>
  <si>
    <t>EĞİTİM FAKÜLTESİ</t>
  </si>
  <si>
    <t>MİMARLIK FAKÜLTESİ</t>
  </si>
  <si>
    <t>HUKUK FAKÜLTESİ</t>
  </si>
  <si>
    <t xml:space="preserve">İKTİSADİ VE İDARİ BİLİMLER FAKÜLTESİ </t>
  </si>
  <si>
    <t>TIP FAKÜLTESİ</t>
  </si>
  <si>
    <t>4.SINIFA İNTİBAK ETTİRİLMİŞTİR.</t>
  </si>
  <si>
    <t>1.SINIFA İNTİBAK ETTİRİLMİŞTİR.</t>
  </si>
  <si>
    <t>2.SINIFA İNTİBAK ETTİRİLMİŞTİR.</t>
  </si>
  <si>
    <t>3.SINIFA İNTİBAK ETTİRİLMİŞTİR.</t>
  </si>
  <si>
    <t>Adayın ÖSYM Puan Katkısı ([ÖSYMkatkı]= [puan] / [taban]*60)</t>
  </si>
  <si>
    <t>ADI</t>
  </si>
  <si>
    <t>SOYADI</t>
  </si>
  <si>
    <t>YERLEŞTİ</t>
  </si>
  <si>
    <t xml:space="preserve">Açıklama
</t>
  </si>
  <si>
    <t xml:space="preserve">Yerleştirme Durumu
</t>
  </si>
  <si>
    <t>465*****722</t>
  </si>
  <si>
    <t>BA********</t>
  </si>
  <si>
    <t>GÜZEL SANATLAR FAKÜLTESİ</t>
  </si>
  <si>
    <t>Müzikoloji</t>
  </si>
  <si>
    <t>ÖZEL YETENEK</t>
  </si>
  <si>
    <t>2.YEDEK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</si>
</sst>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</cellXfs>
  <cellStyles count="2">
    <cellStyle name="Normal" xfId="0" builtinId="0"/>
    <cellStyle name="Normal 2 3" xfId="1" xr:uid="{39B3BD11-4DE9-4791-B99A-DA2182B62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37DF-0487-46B8-8412-25CF7B5A8440}">
  <dimension ref="A1:P83"/>
  <sheetViews>
    <sheetView tabSelected="1" workbookViewId="0">
      <pane ySplit="1" topLeftCell="A32" activePane="bottomLeft" state="frozen"/>
      <selection pane="bottomLeft" activeCell="O40" sqref="O40"/>
    </sheetView>
  </sheetViews>
  <sheetFormatPr defaultRowHeight="15" x14ac:dyDescent="0.25"/>
  <cols>
    <col min="1" max="1" width="16.7109375" customWidth="1"/>
    <col min="2" max="2" width="18" customWidth="1"/>
    <col min="3" max="3" width="13.28515625" bestFit="1" customWidth="1"/>
    <col min="4" max="4" width="25.28515625" customWidth="1"/>
    <col min="5" max="5" width="35.140625" bestFit="1" customWidth="1"/>
    <col min="6" max="6" width="7" customWidth="1"/>
    <col min="7" max="7" width="13.42578125" bestFit="1" customWidth="1"/>
    <col min="15" max="15" width="27.140625" style="1" customWidth="1"/>
    <col min="16" max="16" width="70.42578125" customWidth="1"/>
  </cols>
  <sheetData>
    <row r="1" spans="1:16" ht="174.75" customHeight="1" x14ac:dyDescent="0.25">
      <c r="A1" s="3" t="s">
        <v>0</v>
      </c>
      <c r="B1" s="3" t="s">
        <v>404</v>
      </c>
      <c r="C1" s="6" t="s">
        <v>405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7" t="s">
        <v>6</v>
      </c>
      <c r="J1" s="3" t="s">
        <v>7</v>
      </c>
      <c r="K1" s="3" t="s">
        <v>403</v>
      </c>
      <c r="L1" s="8" t="s">
        <v>8</v>
      </c>
      <c r="M1" s="3" t="s">
        <v>9</v>
      </c>
      <c r="N1" s="3" t="s">
        <v>10</v>
      </c>
      <c r="O1" s="3" t="s">
        <v>408</v>
      </c>
      <c r="P1" s="3" t="s">
        <v>407</v>
      </c>
    </row>
    <row r="2" spans="1:16" s="5" customFormat="1" ht="15" customHeight="1" x14ac:dyDescent="0.25">
      <c r="A2" s="9" t="s">
        <v>187</v>
      </c>
      <c r="B2" s="4" t="s">
        <v>275</v>
      </c>
      <c r="C2" s="4" t="s">
        <v>331</v>
      </c>
      <c r="D2" s="4" t="s">
        <v>181</v>
      </c>
      <c r="E2" s="10" t="s">
        <v>67</v>
      </c>
      <c r="F2" s="10" t="s">
        <v>11</v>
      </c>
      <c r="G2" s="11" t="s">
        <v>12</v>
      </c>
      <c r="H2" s="10" t="s">
        <v>13</v>
      </c>
      <c r="I2" s="12" t="s">
        <v>69</v>
      </c>
      <c r="J2" s="4">
        <v>484.24158999999997</v>
      </c>
      <c r="K2" s="13">
        <f t="shared" ref="K2:K15" si="0">(I2/J2*60)</f>
        <v>58.825708052048974</v>
      </c>
      <c r="L2" s="10" t="s">
        <v>68</v>
      </c>
      <c r="M2" s="13">
        <f t="shared" ref="M2:M7" si="1">(L2/4*40)</f>
        <v>39.5</v>
      </c>
      <c r="N2" s="13">
        <f t="shared" ref="N2:N27" si="2">(K2+M2)</f>
        <v>98.325708052048981</v>
      </c>
      <c r="O2" s="2" t="s">
        <v>406</v>
      </c>
      <c r="P2" s="14" t="s">
        <v>400</v>
      </c>
    </row>
    <row r="3" spans="1:16" s="5" customFormat="1" ht="15" customHeight="1" x14ac:dyDescent="0.25">
      <c r="A3" s="9" t="s">
        <v>188</v>
      </c>
      <c r="B3" s="4" t="s">
        <v>276</v>
      </c>
      <c r="C3" s="4" t="s">
        <v>347</v>
      </c>
      <c r="D3" s="4" t="s">
        <v>181</v>
      </c>
      <c r="E3" s="10" t="s">
        <v>67</v>
      </c>
      <c r="F3" s="10" t="s">
        <v>11</v>
      </c>
      <c r="G3" s="11" t="s">
        <v>12</v>
      </c>
      <c r="H3" s="10" t="s">
        <v>13</v>
      </c>
      <c r="I3" s="12" t="s">
        <v>70</v>
      </c>
      <c r="J3" s="4">
        <v>484.24158999999997</v>
      </c>
      <c r="K3" s="13">
        <f t="shared" si="0"/>
        <v>58.824390940893778</v>
      </c>
      <c r="L3" s="10" t="s">
        <v>68</v>
      </c>
      <c r="M3" s="13">
        <f t="shared" si="1"/>
        <v>39.5</v>
      </c>
      <c r="N3" s="13">
        <f t="shared" si="2"/>
        <v>98.324390940893778</v>
      </c>
      <c r="O3" s="2" t="s">
        <v>406</v>
      </c>
      <c r="P3" s="14" t="s">
        <v>400</v>
      </c>
    </row>
    <row r="4" spans="1:16" s="5" customFormat="1" ht="15" customHeight="1" x14ac:dyDescent="0.25">
      <c r="A4" s="9" t="s">
        <v>189</v>
      </c>
      <c r="B4" s="4" t="s">
        <v>277</v>
      </c>
      <c r="C4" s="4" t="s">
        <v>348</v>
      </c>
      <c r="D4" s="4" t="s">
        <v>181</v>
      </c>
      <c r="E4" s="10" t="s">
        <v>67</v>
      </c>
      <c r="F4" s="10" t="s">
        <v>11</v>
      </c>
      <c r="G4" s="11" t="s">
        <v>12</v>
      </c>
      <c r="H4" s="10" t="s">
        <v>13</v>
      </c>
      <c r="I4" s="12" t="s">
        <v>71</v>
      </c>
      <c r="J4" s="4">
        <v>484.24158999999997</v>
      </c>
      <c r="K4" s="13">
        <f t="shared" si="0"/>
        <v>59.744906669416814</v>
      </c>
      <c r="L4" s="10" t="s">
        <v>24</v>
      </c>
      <c r="M4" s="13">
        <f t="shared" si="1"/>
        <v>38.4</v>
      </c>
      <c r="N4" s="13">
        <f t="shared" si="2"/>
        <v>98.144906669416812</v>
      </c>
      <c r="O4" s="2" t="s">
        <v>406</v>
      </c>
      <c r="P4" s="14" t="s">
        <v>400</v>
      </c>
    </row>
    <row r="5" spans="1:16" s="5" customFormat="1" ht="15" customHeight="1" x14ac:dyDescent="0.25">
      <c r="A5" s="9" t="s">
        <v>190</v>
      </c>
      <c r="B5" s="4" t="s">
        <v>262</v>
      </c>
      <c r="C5" s="4" t="s">
        <v>350</v>
      </c>
      <c r="D5" s="4" t="s">
        <v>181</v>
      </c>
      <c r="E5" s="10" t="s">
        <v>67</v>
      </c>
      <c r="F5" s="10" t="s">
        <v>63</v>
      </c>
      <c r="G5" s="11" t="s">
        <v>12</v>
      </c>
      <c r="H5" s="10" t="s">
        <v>47</v>
      </c>
      <c r="I5" s="12" t="s">
        <v>76</v>
      </c>
      <c r="J5" s="4">
        <v>461.25608999999997</v>
      </c>
      <c r="K5" s="13">
        <f t="shared" si="0"/>
        <v>59.534942075236337</v>
      </c>
      <c r="L5" s="10" t="s">
        <v>34</v>
      </c>
      <c r="M5" s="13">
        <f t="shared" si="1"/>
        <v>37.700000000000003</v>
      </c>
      <c r="N5" s="13">
        <f t="shared" si="2"/>
        <v>97.234942075236347</v>
      </c>
      <c r="O5" s="2" t="s">
        <v>406</v>
      </c>
      <c r="P5" s="14" t="s">
        <v>400</v>
      </c>
    </row>
    <row r="6" spans="1:16" s="5" customFormat="1" ht="15" customHeight="1" x14ac:dyDescent="0.25">
      <c r="A6" s="9" t="s">
        <v>191</v>
      </c>
      <c r="B6" s="4" t="s">
        <v>266</v>
      </c>
      <c r="C6" s="4" t="s">
        <v>351</v>
      </c>
      <c r="D6" s="4" t="s">
        <v>181</v>
      </c>
      <c r="E6" s="10" t="s">
        <v>67</v>
      </c>
      <c r="F6" s="10" t="s">
        <v>63</v>
      </c>
      <c r="G6" s="11" t="s">
        <v>12</v>
      </c>
      <c r="H6" s="10" t="s">
        <v>47</v>
      </c>
      <c r="I6" s="12" t="s">
        <v>77</v>
      </c>
      <c r="J6" s="4">
        <v>461.25608999999997</v>
      </c>
      <c r="K6" s="13">
        <f t="shared" si="0"/>
        <v>59.444486033777899</v>
      </c>
      <c r="L6" s="10" t="s">
        <v>51</v>
      </c>
      <c r="M6" s="13">
        <f t="shared" si="1"/>
        <v>37.599999999999994</v>
      </c>
      <c r="N6" s="13">
        <f t="shared" si="2"/>
        <v>97.044486033777901</v>
      </c>
      <c r="O6" s="2" t="s">
        <v>406</v>
      </c>
      <c r="P6" s="14" t="s">
        <v>401</v>
      </c>
    </row>
    <row r="7" spans="1:16" s="5" customFormat="1" ht="15" customHeight="1" x14ac:dyDescent="0.25">
      <c r="A7" s="9" t="s">
        <v>192</v>
      </c>
      <c r="B7" s="4" t="s">
        <v>278</v>
      </c>
      <c r="C7" s="4" t="s">
        <v>295</v>
      </c>
      <c r="D7" s="4" t="s">
        <v>181</v>
      </c>
      <c r="E7" s="10" t="s">
        <v>67</v>
      </c>
      <c r="F7" s="10" t="s">
        <v>63</v>
      </c>
      <c r="G7" s="11" t="s">
        <v>12</v>
      </c>
      <c r="H7" s="10" t="s">
        <v>47</v>
      </c>
      <c r="I7" s="12" t="s">
        <v>78</v>
      </c>
      <c r="J7" s="4">
        <v>461.25608999999997</v>
      </c>
      <c r="K7" s="13">
        <f t="shared" si="0"/>
        <v>59.166253609789742</v>
      </c>
      <c r="L7" s="10" t="s">
        <v>37</v>
      </c>
      <c r="M7" s="13">
        <f t="shared" si="1"/>
        <v>37.799999999999997</v>
      </c>
      <c r="N7" s="13">
        <f t="shared" si="2"/>
        <v>96.966253609789732</v>
      </c>
      <c r="O7" s="2" t="s">
        <v>406</v>
      </c>
      <c r="P7" s="14" t="s">
        <v>400</v>
      </c>
    </row>
    <row r="8" spans="1:16" s="5" customFormat="1" ht="15" customHeight="1" x14ac:dyDescent="0.25">
      <c r="A8" s="9" t="s">
        <v>193</v>
      </c>
      <c r="B8" s="4" t="s">
        <v>280</v>
      </c>
      <c r="C8" s="4" t="s">
        <v>352</v>
      </c>
      <c r="D8" s="4" t="s">
        <v>181</v>
      </c>
      <c r="E8" s="10" t="s">
        <v>67</v>
      </c>
      <c r="F8" s="10" t="s">
        <v>79</v>
      </c>
      <c r="G8" s="11" t="s">
        <v>12</v>
      </c>
      <c r="H8" s="10" t="s">
        <v>43</v>
      </c>
      <c r="I8" s="12" t="s">
        <v>80</v>
      </c>
      <c r="J8" s="4">
        <v>453.85604000000001</v>
      </c>
      <c r="K8" s="13">
        <f t="shared" si="0"/>
        <v>58.713074304354308</v>
      </c>
      <c r="L8" s="10" t="s">
        <v>81</v>
      </c>
      <c r="M8" s="13">
        <f>(L8/100*40)</f>
        <v>34.088000000000001</v>
      </c>
      <c r="N8" s="13">
        <f t="shared" si="2"/>
        <v>92.801074304354302</v>
      </c>
      <c r="O8" s="2" t="s">
        <v>406</v>
      </c>
      <c r="P8" s="14" t="s">
        <v>400</v>
      </c>
    </row>
    <row r="9" spans="1:16" s="5" customFormat="1" ht="15" customHeight="1" x14ac:dyDescent="0.25">
      <c r="A9" s="9" t="s">
        <v>194</v>
      </c>
      <c r="B9" s="4" t="s">
        <v>281</v>
      </c>
      <c r="C9" s="4" t="s">
        <v>282</v>
      </c>
      <c r="D9" s="4" t="s">
        <v>181</v>
      </c>
      <c r="E9" s="10" t="s">
        <v>67</v>
      </c>
      <c r="F9" s="10" t="s">
        <v>79</v>
      </c>
      <c r="G9" s="11" t="s">
        <v>12</v>
      </c>
      <c r="H9" s="10" t="s">
        <v>43</v>
      </c>
      <c r="I9" s="12" t="s">
        <v>82</v>
      </c>
      <c r="J9" s="4">
        <v>453.85604000000001</v>
      </c>
      <c r="K9" s="13">
        <f t="shared" si="0"/>
        <v>58.714701692633632</v>
      </c>
      <c r="L9" s="10" t="s">
        <v>83</v>
      </c>
      <c r="M9" s="13">
        <f>(L9/100*40)</f>
        <v>33.695999999999998</v>
      </c>
      <c r="N9" s="13">
        <f t="shared" si="2"/>
        <v>92.410701692633637</v>
      </c>
      <c r="O9" s="2" t="s">
        <v>406</v>
      </c>
      <c r="P9" s="14" t="s">
        <v>400</v>
      </c>
    </row>
    <row r="10" spans="1:16" s="5" customFormat="1" ht="15" customHeight="1" x14ac:dyDescent="0.25">
      <c r="A10" s="9" t="s">
        <v>195</v>
      </c>
      <c r="B10" s="4" t="s">
        <v>282</v>
      </c>
      <c r="C10" s="4" t="s">
        <v>349</v>
      </c>
      <c r="D10" s="4" t="s">
        <v>181</v>
      </c>
      <c r="E10" s="10" t="s">
        <v>67</v>
      </c>
      <c r="F10" s="10" t="s">
        <v>79</v>
      </c>
      <c r="G10" s="11" t="s">
        <v>12</v>
      </c>
      <c r="H10" s="10" t="s">
        <v>43</v>
      </c>
      <c r="I10" s="12" t="s">
        <v>84</v>
      </c>
      <c r="J10" s="4">
        <v>453.85604000000001</v>
      </c>
      <c r="K10" s="13">
        <f t="shared" si="0"/>
        <v>59.99249101102631</v>
      </c>
      <c r="L10" s="10" t="s">
        <v>85</v>
      </c>
      <c r="M10" s="13">
        <f>(L10/100*40)</f>
        <v>32.327999999999996</v>
      </c>
      <c r="N10" s="13">
        <f t="shared" si="2"/>
        <v>92.320491011026306</v>
      </c>
      <c r="O10" s="2" t="s">
        <v>406</v>
      </c>
      <c r="P10" s="14" t="s">
        <v>400</v>
      </c>
    </row>
    <row r="11" spans="1:16" s="5" customFormat="1" ht="15" customHeight="1" x14ac:dyDescent="0.25">
      <c r="A11" s="9" t="s">
        <v>212</v>
      </c>
      <c r="B11" s="4" t="s">
        <v>305</v>
      </c>
      <c r="C11" s="4" t="s">
        <v>368</v>
      </c>
      <c r="D11" s="4" t="s">
        <v>394</v>
      </c>
      <c r="E11" s="10" t="s">
        <v>107</v>
      </c>
      <c r="F11" s="10" t="s">
        <v>11</v>
      </c>
      <c r="G11" s="11" t="s">
        <v>12</v>
      </c>
      <c r="H11" s="10" t="s">
        <v>13</v>
      </c>
      <c r="I11" s="12" t="s">
        <v>108</v>
      </c>
      <c r="J11" s="4">
        <v>416.77764999999999</v>
      </c>
      <c r="K11" s="13">
        <f t="shared" si="0"/>
        <v>60.671746673556036</v>
      </c>
      <c r="L11" s="10" t="s">
        <v>38</v>
      </c>
      <c r="M11" s="13">
        <f t="shared" ref="M11:M25" si="3">(L11/4*40)</f>
        <v>36.4</v>
      </c>
      <c r="N11" s="13">
        <f t="shared" si="2"/>
        <v>97.071746673556035</v>
      </c>
      <c r="O11" s="2" t="s">
        <v>406</v>
      </c>
      <c r="P11" s="14"/>
    </row>
    <row r="12" spans="1:16" s="5" customFormat="1" ht="15" customHeight="1" x14ac:dyDescent="0.25">
      <c r="A12" s="9" t="s">
        <v>213</v>
      </c>
      <c r="B12" s="4" t="s">
        <v>306</v>
      </c>
      <c r="C12" s="4" t="s">
        <v>361</v>
      </c>
      <c r="D12" s="4" t="s">
        <v>394</v>
      </c>
      <c r="E12" s="10" t="s">
        <v>107</v>
      </c>
      <c r="F12" s="10" t="s">
        <v>11</v>
      </c>
      <c r="G12" s="11" t="s">
        <v>12</v>
      </c>
      <c r="H12" s="10" t="s">
        <v>13</v>
      </c>
      <c r="I12" s="12" t="s">
        <v>109</v>
      </c>
      <c r="J12" s="4">
        <v>416.77764999999999</v>
      </c>
      <c r="K12" s="13">
        <f t="shared" si="0"/>
        <v>59.713961149308275</v>
      </c>
      <c r="L12" s="10" t="s">
        <v>60</v>
      </c>
      <c r="M12" s="13">
        <f t="shared" si="3"/>
        <v>37.299999999999997</v>
      </c>
      <c r="N12" s="13">
        <f t="shared" si="2"/>
        <v>97.013961149308273</v>
      </c>
      <c r="O12" s="2" t="s">
        <v>406</v>
      </c>
      <c r="P12" s="14"/>
    </row>
    <row r="13" spans="1:16" s="5" customFormat="1" ht="15" customHeight="1" x14ac:dyDescent="0.25">
      <c r="A13" s="9" t="s">
        <v>216</v>
      </c>
      <c r="B13" s="4" t="s">
        <v>307</v>
      </c>
      <c r="C13" s="4" t="s">
        <v>371</v>
      </c>
      <c r="D13" s="4" t="s">
        <v>394</v>
      </c>
      <c r="E13" s="10" t="s">
        <v>113</v>
      </c>
      <c r="F13" s="10" t="s">
        <v>11</v>
      </c>
      <c r="G13" s="11" t="s">
        <v>12</v>
      </c>
      <c r="H13" s="10" t="s">
        <v>13</v>
      </c>
      <c r="I13" s="12" t="s">
        <v>114</v>
      </c>
      <c r="J13" s="4">
        <v>416.8417</v>
      </c>
      <c r="K13" s="13">
        <f t="shared" si="0"/>
        <v>59.442240063794003</v>
      </c>
      <c r="L13" s="10" t="s">
        <v>29</v>
      </c>
      <c r="M13" s="13">
        <f t="shared" si="3"/>
        <v>36.5</v>
      </c>
      <c r="N13" s="13">
        <f t="shared" si="2"/>
        <v>95.942240063794003</v>
      </c>
      <c r="O13" s="2" t="s">
        <v>406</v>
      </c>
      <c r="P13" s="14"/>
    </row>
    <row r="14" spans="1:16" s="5" customFormat="1" ht="15" customHeight="1" x14ac:dyDescent="0.25">
      <c r="A14" s="9" t="s">
        <v>217</v>
      </c>
      <c r="B14" s="4" t="s">
        <v>276</v>
      </c>
      <c r="C14" s="4" t="s">
        <v>374</v>
      </c>
      <c r="D14" s="4" t="s">
        <v>394</v>
      </c>
      <c r="E14" s="10" t="s">
        <v>113</v>
      </c>
      <c r="F14" s="10" t="s">
        <v>63</v>
      </c>
      <c r="G14" s="11" t="s">
        <v>12</v>
      </c>
      <c r="H14" s="10" t="s">
        <v>47</v>
      </c>
      <c r="I14" s="12" t="s">
        <v>115</v>
      </c>
      <c r="J14" s="4">
        <v>409.65230000000003</v>
      </c>
      <c r="K14" s="13">
        <f t="shared" si="0"/>
        <v>58.460007181700185</v>
      </c>
      <c r="L14" s="10" t="s">
        <v>66</v>
      </c>
      <c r="M14" s="13">
        <f t="shared" si="3"/>
        <v>33.199999999999996</v>
      </c>
      <c r="N14" s="13">
        <f t="shared" si="2"/>
        <v>91.66000718170018</v>
      </c>
      <c r="O14" s="2" t="s">
        <v>406</v>
      </c>
      <c r="P14" s="14"/>
    </row>
    <row r="15" spans="1:16" s="5" customFormat="1" ht="15" customHeight="1" x14ac:dyDescent="0.25">
      <c r="A15" s="9" t="s">
        <v>218</v>
      </c>
      <c r="B15" s="4" t="s">
        <v>308</v>
      </c>
      <c r="C15" s="4" t="s">
        <v>263</v>
      </c>
      <c r="D15" s="4" t="s">
        <v>394</v>
      </c>
      <c r="E15" s="10" t="s">
        <v>113</v>
      </c>
      <c r="F15" s="10" t="s">
        <v>63</v>
      </c>
      <c r="G15" s="11" t="s">
        <v>12</v>
      </c>
      <c r="H15" s="10" t="s">
        <v>47</v>
      </c>
      <c r="I15" s="12" t="s">
        <v>116</v>
      </c>
      <c r="J15" s="4">
        <v>409.65230000000003</v>
      </c>
      <c r="K15" s="13">
        <f t="shared" si="0"/>
        <v>58.292158984582777</v>
      </c>
      <c r="L15" s="10" t="s">
        <v>49</v>
      </c>
      <c r="M15" s="13">
        <f t="shared" si="3"/>
        <v>33.299999999999997</v>
      </c>
      <c r="N15" s="13">
        <f t="shared" si="2"/>
        <v>91.592158984582767</v>
      </c>
      <c r="O15" s="2" t="s">
        <v>406</v>
      </c>
      <c r="P15" s="14"/>
    </row>
    <row r="16" spans="1:16" s="5" customFormat="1" ht="15" customHeight="1" x14ac:dyDescent="0.25">
      <c r="A16" s="9" t="s">
        <v>228</v>
      </c>
      <c r="B16" s="4" t="s">
        <v>268</v>
      </c>
      <c r="C16" s="4" t="s">
        <v>285</v>
      </c>
      <c r="D16" s="4" t="s">
        <v>394</v>
      </c>
      <c r="E16" s="10" t="s">
        <v>131</v>
      </c>
      <c r="F16" s="10" t="s">
        <v>11</v>
      </c>
      <c r="G16" s="11" t="s">
        <v>12</v>
      </c>
      <c r="H16" s="10" t="s">
        <v>13</v>
      </c>
      <c r="I16" s="12" t="s">
        <v>132</v>
      </c>
      <c r="J16" s="4">
        <v>387.74799999999999</v>
      </c>
      <c r="K16" s="13">
        <f t="shared" ref="K16:K27" si="4">(I16/J16*60)</f>
        <v>59.050535915078868</v>
      </c>
      <c r="L16" s="10" t="s">
        <v>26</v>
      </c>
      <c r="M16" s="13">
        <f t="shared" si="3"/>
        <v>38.1</v>
      </c>
      <c r="N16" s="13">
        <f t="shared" si="2"/>
        <v>97.150535915078876</v>
      </c>
      <c r="O16" s="2" t="s">
        <v>406</v>
      </c>
      <c r="P16" s="14"/>
    </row>
    <row r="17" spans="1:16" s="5" customFormat="1" ht="15" customHeight="1" x14ac:dyDescent="0.25">
      <c r="A17" s="9" t="s">
        <v>229</v>
      </c>
      <c r="B17" s="4" t="s">
        <v>276</v>
      </c>
      <c r="C17" s="4" t="s">
        <v>382</v>
      </c>
      <c r="D17" s="4" t="s">
        <v>394</v>
      </c>
      <c r="E17" s="10" t="s">
        <v>131</v>
      </c>
      <c r="F17" s="10" t="s">
        <v>11</v>
      </c>
      <c r="G17" s="11" t="s">
        <v>12</v>
      </c>
      <c r="H17" s="10" t="s">
        <v>13</v>
      </c>
      <c r="I17" s="12" t="s">
        <v>133</v>
      </c>
      <c r="J17" s="4">
        <v>387.74799999999999</v>
      </c>
      <c r="K17" s="13">
        <f t="shared" si="4"/>
        <v>58.820154842836068</v>
      </c>
      <c r="L17" s="10" t="s">
        <v>28</v>
      </c>
      <c r="M17" s="13">
        <f t="shared" si="3"/>
        <v>38.199999999999996</v>
      </c>
      <c r="N17" s="13">
        <f t="shared" si="2"/>
        <v>97.020154842836064</v>
      </c>
      <c r="O17" s="2" t="s">
        <v>406</v>
      </c>
      <c r="P17" s="14"/>
    </row>
    <row r="18" spans="1:16" s="5" customFormat="1" ht="15" customHeight="1" x14ac:dyDescent="0.25">
      <c r="A18" s="9" t="s">
        <v>230</v>
      </c>
      <c r="B18" s="4" t="s">
        <v>321</v>
      </c>
      <c r="C18" s="4" t="s">
        <v>356</v>
      </c>
      <c r="D18" s="4" t="s">
        <v>394</v>
      </c>
      <c r="E18" s="10" t="s">
        <v>131</v>
      </c>
      <c r="F18" s="10" t="s">
        <v>63</v>
      </c>
      <c r="G18" s="11" t="s">
        <v>12</v>
      </c>
      <c r="H18" s="10" t="s">
        <v>47</v>
      </c>
      <c r="I18" s="12" t="s">
        <v>134</v>
      </c>
      <c r="J18" s="4">
        <v>392.19689</v>
      </c>
      <c r="K18" s="13">
        <f t="shared" si="4"/>
        <v>59.948329523979652</v>
      </c>
      <c r="L18" s="10" t="s">
        <v>58</v>
      </c>
      <c r="M18" s="13">
        <f t="shared" si="3"/>
        <v>32.1</v>
      </c>
      <c r="N18" s="13">
        <f t="shared" si="2"/>
        <v>92.048329523979646</v>
      </c>
      <c r="O18" s="2" t="s">
        <v>406</v>
      </c>
      <c r="P18" s="14"/>
    </row>
    <row r="19" spans="1:16" s="5" customFormat="1" ht="15" customHeight="1" x14ac:dyDescent="0.25">
      <c r="A19" s="9" t="s">
        <v>231</v>
      </c>
      <c r="B19" s="4" t="s">
        <v>274</v>
      </c>
      <c r="C19" s="4" t="s">
        <v>344</v>
      </c>
      <c r="D19" s="4" t="s">
        <v>394</v>
      </c>
      <c r="E19" s="10" t="s">
        <v>131</v>
      </c>
      <c r="F19" s="10" t="s">
        <v>63</v>
      </c>
      <c r="G19" s="11" t="s">
        <v>12</v>
      </c>
      <c r="H19" s="10" t="s">
        <v>47</v>
      </c>
      <c r="I19" s="12" t="s">
        <v>135</v>
      </c>
      <c r="J19" s="4">
        <v>392.19689</v>
      </c>
      <c r="K19" s="13">
        <f t="shared" si="4"/>
        <v>57.425835783654485</v>
      </c>
      <c r="L19" s="10" t="s">
        <v>50</v>
      </c>
      <c r="M19" s="13">
        <f t="shared" si="3"/>
        <v>34.6</v>
      </c>
      <c r="N19" s="13">
        <f t="shared" si="2"/>
        <v>92.025835783654486</v>
      </c>
      <c r="O19" s="2" t="s">
        <v>406</v>
      </c>
      <c r="P19" s="14"/>
    </row>
    <row r="20" spans="1:16" s="5" customFormat="1" ht="15" customHeight="1" x14ac:dyDescent="0.25">
      <c r="A20" s="9" t="s">
        <v>232</v>
      </c>
      <c r="B20" s="4" t="s">
        <v>322</v>
      </c>
      <c r="C20" s="4" t="s">
        <v>354</v>
      </c>
      <c r="D20" s="4" t="s">
        <v>394</v>
      </c>
      <c r="E20" s="10" t="s">
        <v>136</v>
      </c>
      <c r="F20" s="10" t="s">
        <v>11</v>
      </c>
      <c r="G20" s="11" t="s">
        <v>12</v>
      </c>
      <c r="H20" s="10" t="s">
        <v>13</v>
      </c>
      <c r="I20" s="12" t="s">
        <v>137</v>
      </c>
      <c r="J20" s="4">
        <v>401.65248000000003</v>
      </c>
      <c r="K20" s="13">
        <f t="shared" si="4"/>
        <v>59.214722637838555</v>
      </c>
      <c r="L20" s="10" t="s">
        <v>34</v>
      </c>
      <c r="M20" s="13">
        <f t="shared" si="3"/>
        <v>37.700000000000003</v>
      </c>
      <c r="N20" s="13">
        <f t="shared" si="2"/>
        <v>96.914722637838565</v>
      </c>
      <c r="O20" s="2" t="s">
        <v>406</v>
      </c>
      <c r="P20" s="14"/>
    </row>
    <row r="21" spans="1:16" s="5" customFormat="1" ht="15" customHeight="1" x14ac:dyDescent="0.25">
      <c r="A21" s="9" t="s">
        <v>233</v>
      </c>
      <c r="B21" s="4" t="s">
        <v>279</v>
      </c>
      <c r="C21" s="4" t="s">
        <v>340</v>
      </c>
      <c r="D21" s="4" t="s">
        <v>394</v>
      </c>
      <c r="E21" s="10" t="s">
        <v>136</v>
      </c>
      <c r="F21" s="10" t="s">
        <v>11</v>
      </c>
      <c r="G21" s="11" t="s">
        <v>12</v>
      </c>
      <c r="H21" s="10" t="s">
        <v>13</v>
      </c>
      <c r="I21" s="12" t="s">
        <v>138</v>
      </c>
      <c r="J21" s="4">
        <v>401.65248000000003</v>
      </c>
      <c r="K21" s="13">
        <f t="shared" si="4"/>
        <v>58.651169787374393</v>
      </c>
      <c r="L21" s="10" t="s">
        <v>28</v>
      </c>
      <c r="M21" s="13">
        <f t="shared" si="3"/>
        <v>38.199999999999996</v>
      </c>
      <c r="N21" s="13">
        <f t="shared" si="2"/>
        <v>96.851169787374388</v>
      </c>
      <c r="O21" s="2" t="s">
        <v>406</v>
      </c>
      <c r="P21" s="14"/>
    </row>
    <row r="22" spans="1:16" s="5" customFormat="1" ht="15" customHeight="1" x14ac:dyDescent="0.25">
      <c r="A22" s="9" t="s">
        <v>234</v>
      </c>
      <c r="B22" s="4" t="s">
        <v>323</v>
      </c>
      <c r="C22" s="4" t="s">
        <v>384</v>
      </c>
      <c r="D22" s="4" t="s">
        <v>394</v>
      </c>
      <c r="E22" s="10" t="s">
        <v>136</v>
      </c>
      <c r="F22" s="10" t="s">
        <v>63</v>
      </c>
      <c r="G22" s="11" t="s">
        <v>12</v>
      </c>
      <c r="H22" s="10" t="s">
        <v>13</v>
      </c>
      <c r="I22" s="12" t="s">
        <v>139</v>
      </c>
      <c r="J22" s="4">
        <v>401.65248000000003</v>
      </c>
      <c r="K22" s="13">
        <f t="shared" si="4"/>
        <v>59.081626982609443</v>
      </c>
      <c r="L22" s="10" t="s">
        <v>35</v>
      </c>
      <c r="M22" s="13">
        <f t="shared" si="3"/>
        <v>36</v>
      </c>
      <c r="N22" s="13">
        <f t="shared" si="2"/>
        <v>95.081626982609436</v>
      </c>
      <c r="O22" s="2" t="s">
        <v>406</v>
      </c>
      <c r="P22" s="14"/>
    </row>
    <row r="23" spans="1:16" s="5" customFormat="1" ht="15" customHeight="1" x14ac:dyDescent="0.25">
      <c r="A23" s="9" t="s">
        <v>235</v>
      </c>
      <c r="B23" s="4" t="s">
        <v>310</v>
      </c>
      <c r="C23" s="4" t="s">
        <v>383</v>
      </c>
      <c r="D23" s="4" t="s">
        <v>394</v>
      </c>
      <c r="E23" s="10" t="s">
        <v>136</v>
      </c>
      <c r="F23" s="10" t="s">
        <v>63</v>
      </c>
      <c r="G23" s="11" t="s">
        <v>12</v>
      </c>
      <c r="H23" s="10" t="s">
        <v>47</v>
      </c>
      <c r="I23" s="12" t="s">
        <v>140</v>
      </c>
      <c r="J23" s="4">
        <v>404.12301000000002</v>
      </c>
      <c r="K23" s="13">
        <f t="shared" si="4"/>
        <v>59.032380264612989</v>
      </c>
      <c r="L23" s="10" t="s">
        <v>32</v>
      </c>
      <c r="M23" s="13">
        <f t="shared" si="3"/>
        <v>35</v>
      </c>
      <c r="N23" s="13">
        <f t="shared" si="2"/>
        <v>94.032380264612982</v>
      </c>
      <c r="O23" s="2" t="s">
        <v>406</v>
      </c>
      <c r="P23" s="14"/>
    </row>
    <row r="24" spans="1:16" s="5" customFormat="1" ht="15" customHeight="1" x14ac:dyDescent="0.25">
      <c r="A24" s="9" t="s">
        <v>236</v>
      </c>
      <c r="B24" s="4" t="s">
        <v>324</v>
      </c>
      <c r="C24" s="4" t="s">
        <v>369</v>
      </c>
      <c r="D24" s="4" t="s">
        <v>394</v>
      </c>
      <c r="E24" s="10" t="s">
        <v>136</v>
      </c>
      <c r="F24" s="10" t="s">
        <v>63</v>
      </c>
      <c r="G24" s="11" t="s">
        <v>12</v>
      </c>
      <c r="H24" s="10" t="s">
        <v>47</v>
      </c>
      <c r="I24" s="12" t="s">
        <v>141</v>
      </c>
      <c r="J24" s="4">
        <v>404.12301000000002</v>
      </c>
      <c r="K24" s="13">
        <f t="shared" si="4"/>
        <v>59.204008205323419</v>
      </c>
      <c r="L24" s="10" t="s">
        <v>44</v>
      </c>
      <c r="M24" s="13">
        <f t="shared" si="3"/>
        <v>34.300000000000004</v>
      </c>
      <c r="N24" s="13">
        <f t="shared" si="2"/>
        <v>93.50400820532343</v>
      </c>
      <c r="O24" s="2" t="s">
        <v>406</v>
      </c>
      <c r="P24" s="14"/>
    </row>
    <row r="25" spans="1:16" s="5" customFormat="1" ht="15" customHeight="1" x14ac:dyDescent="0.25">
      <c r="A25" s="9" t="s">
        <v>239</v>
      </c>
      <c r="B25" s="4" t="s">
        <v>327</v>
      </c>
      <c r="C25" s="4" t="s">
        <v>346</v>
      </c>
      <c r="D25" s="4" t="s">
        <v>394</v>
      </c>
      <c r="E25" s="10" t="s">
        <v>145</v>
      </c>
      <c r="F25" s="10" t="s">
        <v>11</v>
      </c>
      <c r="G25" s="11" t="s">
        <v>12</v>
      </c>
      <c r="H25" s="10" t="s">
        <v>13</v>
      </c>
      <c r="I25" s="12" t="s">
        <v>146</v>
      </c>
      <c r="J25" s="4">
        <v>377.51888000000002</v>
      </c>
      <c r="K25" s="13">
        <f t="shared" si="4"/>
        <v>59.132487890406964</v>
      </c>
      <c r="L25" s="10" t="s">
        <v>27</v>
      </c>
      <c r="M25" s="13">
        <f t="shared" si="3"/>
        <v>38.299999999999997</v>
      </c>
      <c r="N25" s="13">
        <f t="shared" si="2"/>
        <v>97.432487890406961</v>
      </c>
      <c r="O25" s="2" t="s">
        <v>406</v>
      </c>
      <c r="P25" s="14"/>
    </row>
    <row r="26" spans="1:16" s="5" customFormat="1" ht="15" customHeight="1" x14ac:dyDescent="0.25">
      <c r="A26" s="9" t="s">
        <v>240</v>
      </c>
      <c r="B26" s="4" t="s">
        <v>267</v>
      </c>
      <c r="C26" s="4" t="s">
        <v>353</v>
      </c>
      <c r="D26" s="4" t="s">
        <v>394</v>
      </c>
      <c r="E26" s="10" t="s">
        <v>145</v>
      </c>
      <c r="F26" s="10" t="s">
        <v>63</v>
      </c>
      <c r="G26" s="11" t="s">
        <v>12</v>
      </c>
      <c r="H26" s="10" t="s">
        <v>47</v>
      </c>
      <c r="I26" s="12" t="s">
        <v>147</v>
      </c>
      <c r="J26" s="4">
        <v>362.30862000000002</v>
      </c>
      <c r="K26" s="13">
        <f t="shared" si="4"/>
        <v>59.858308643056844</v>
      </c>
      <c r="L26" s="10" t="s">
        <v>148</v>
      </c>
      <c r="M26" s="13">
        <f>(L26/100*40)</f>
        <v>35.632000000000005</v>
      </c>
      <c r="N26" s="13">
        <f t="shared" si="2"/>
        <v>95.490308643056849</v>
      </c>
      <c r="O26" s="2" t="s">
        <v>406</v>
      </c>
      <c r="P26" s="14"/>
    </row>
    <row r="27" spans="1:16" s="5" customFormat="1" ht="15" customHeight="1" x14ac:dyDescent="0.25">
      <c r="A27" s="9" t="s">
        <v>241</v>
      </c>
      <c r="B27" s="4" t="s">
        <v>328</v>
      </c>
      <c r="C27" s="4" t="s">
        <v>311</v>
      </c>
      <c r="D27" s="4" t="s">
        <v>394</v>
      </c>
      <c r="E27" s="10" t="s">
        <v>145</v>
      </c>
      <c r="F27" s="10" t="s">
        <v>63</v>
      </c>
      <c r="G27" s="11" t="s">
        <v>12</v>
      </c>
      <c r="H27" s="10" t="s">
        <v>47</v>
      </c>
      <c r="I27" s="12" t="s">
        <v>149</v>
      </c>
      <c r="J27" s="4">
        <v>362.30862000000002</v>
      </c>
      <c r="K27" s="13">
        <f t="shared" si="4"/>
        <v>58.082332680906127</v>
      </c>
      <c r="L27" s="10" t="s">
        <v>42</v>
      </c>
      <c r="M27" s="13">
        <f t="shared" ref="M27:M29" si="5">(L27/4*40)</f>
        <v>37.400000000000006</v>
      </c>
      <c r="N27" s="13">
        <f t="shared" si="2"/>
        <v>95.482332680906126</v>
      </c>
      <c r="O27" s="2" t="s">
        <v>406</v>
      </c>
      <c r="P27" s="14"/>
    </row>
    <row r="28" spans="1:16" s="5" customFormat="1" ht="15" customHeight="1" x14ac:dyDescent="0.25">
      <c r="A28" s="9" t="s">
        <v>214</v>
      </c>
      <c r="B28" s="4" t="s">
        <v>264</v>
      </c>
      <c r="C28" s="4" t="s">
        <v>346</v>
      </c>
      <c r="D28" s="4" t="s">
        <v>178</v>
      </c>
      <c r="E28" s="10" t="s">
        <v>110</v>
      </c>
      <c r="F28" s="10" t="s">
        <v>11</v>
      </c>
      <c r="G28" s="11" t="s">
        <v>12</v>
      </c>
      <c r="H28" s="10" t="s">
        <v>13</v>
      </c>
      <c r="I28" s="12" t="s">
        <v>111</v>
      </c>
      <c r="J28" s="4">
        <v>394.36182000000002</v>
      </c>
      <c r="K28" s="13">
        <f t="shared" ref="K28:K36" si="6">(I28/J28*60)</f>
        <v>58.617430561609638</v>
      </c>
      <c r="L28" s="10" t="s">
        <v>14</v>
      </c>
      <c r="M28" s="13">
        <f t="shared" si="5"/>
        <v>32.299999999999997</v>
      </c>
      <c r="N28" s="13">
        <f t="shared" ref="N28:N45" si="7">(K28+M28)</f>
        <v>90.917430561609635</v>
      </c>
      <c r="O28" s="2" t="s">
        <v>406</v>
      </c>
      <c r="P28" s="14"/>
    </row>
    <row r="29" spans="1:16" s="5" customFormat="1" ht="15" customHeight="1" x14ac:dyDescent="0.25">
      <c r="A29" s="9" t="s">
        <v>215</v>
      </c>
      <c r="B29" s="4" t="s">
        <v>276</v>
      </c>
      <c r="C29" s="4" t="s">
        <v>370</v>
      </c>
      <c r="D29" s="4" t="s">
        <v>178</v>
      </c>
      <c r="E29" s="10" t="s">
        <v>110</v>
      </c>
      <c r="F29" s="10" t="s">
        <v>11</v>
      </c>
      <c r="G29" s="11" t="s">
        <v>12</v>
      </c>
      <c r="H29" s="10" t="s">
        <v>13</v>
      </c>
      <c r="I29" s="12" t="s">
        <v>112</v>
      </c>
      <c r="J29" s="4">
        <v>394.36182000000002</v>
      </c>
      <c r="K29" s="13">
        <f t="shared" si="6"/>
        <v>58.514506297795251</v>
      </c>
      <c r="L29" s="10" t="s">
        <v>41</v>
      </c>
      <c r="M29" s="13">
        <f t="shared" si="5"/>
        <v>32</v>
      </c>
      <c r="N29" s="13">
        <f t="shared" si="7"/>
        <v>90.514506297795251</v>
      </c>
      <c r="O29" s="2" t="s">
        <v>406</v>
      </c>
      <c r="P29" s="14"/>
    </row>
    <row r="30" spans="1:16" s="5" customFormat="1" ht="15" customHeight="1" x14ac:dyDescent="0.25">
      <c r="A30" s="9" t="s">
        <v>237</v>
      </c>
      <c r="B30" s="4" t="s">
        <v>325</v>
      </c>
      <c r="C30" s="4" t="s">
        <v>286</v>
      </c>
      <c r="D30" s="4" t="s">
        <v>178</v>
      </c>
      <c r="E30" s="10" t="s">
        <v>142</v>
      </c>
      <c r="F30" s="10" t="s">
        <v>11</v>
      </c>
      <c r="G30" s="11" t="s">
        <v>12</v>
      </c>
      <c r="H30" s="10" t="s">
        <v>13</v>
      </c>
      <c r="I30" s="12" t="s">
        <v>143</v>
      </c>
      <c r="J30" s="4">
        <v>382.71213999999998</v>
      </c>
      <c r="K30" s="13">
        <f t="shared" si="6"/>
        <v>42.672254922459487</v>
      </c>
      <c r="L30" s="10" t="s">
        <v>74</v>
      </c>
      <c r="M30" s="13">
        <f t="shared" ref="M30:M35" si="8">(L30/4*40)</f>
        <v>30.299999999999997</v>
      </c>
      <c r="N30" s="13">
        <f t="shared" si="7"/>
        <v>72.972254922459484</v>
      </c>
      <c r="O30" s="2" t="s">
        <v>406</v>
      </c>
      <c r="P30" s="14"/>
    </row>
    <row r="31" spans="1:16" s="5" customFormat="1" ht="15" customHeight="1" x14ac:dyDescent="0.25">
      <c r="A31" s="9" t="s">
        <v>238</v>
      </c>
      <c r="B31" s="4" t="s">
        <v>326</v>
      </c>
      <c r="C31" s="4" t="s">
        <v>385</v>
      </c>
      <c r="D31" s="4" t="s">
        <v>178</v>
      </c>
      <c r="E31" s="10" t="s">
        <v>142</v>
      </c>
      <c r="F31" s="10" t="s">
        <v>11</v>
      </c>
      <c r="G31" s="11" t="s">
        <v>12</v>
      </c>
      <c r="H31" s="10" t="s">
        <v>13</v>
      </c>
      <c r="I31" s="12" t="s">
        <v>144</v>
      </c>
      <c r="J31" s="4">
        <v>382.71213999999998</v>
      </c>
      <c r="K31" s="13">
        <f t="shared" si="6"/>
        <v>41.187089596896506</v>
      </c>
      <c r="L31" s="10" t="s">
        <v>17</v>
      </c>
      <c r="M31" s="13">
        <f t="shared" si="8"/>
        <v>30.9</v>
      </c>
      <c r="N31" s="13">
        <f t="shared" si="7"/>
        <v>72.087089596896504</v>
      </c>
      <c r="O31" s="2" t="s">
        <v>406</v>
      </c>
      <c r="P31" s="14"/>
    </row>
    <row r="32" spans="1:16" s="5" customFormat="1" ht="15" customHeight="1" x14ac:dyDescent="0.25">
      <c r="A32" s="9" t="s">
        <v>244</v>
      </c>
      <c r="B32" s="4" t="s">
        <v>268</v>
      </c>
      <c r="C32" s="4" t="s">
        <v>317</v>
      </c>
      <c r="D32" s="4" t="s">
        <v>178</v>
      </c>
      <c r="E32" s="10" t="s">
        <v>153</v>
      </c>
      <c r="F32" s="10" t="s">
        <v>11</v>
      </c>
      <c r="G32" s="11" t="s">
        <v>12</v>
      </c>
      <c r="H32" s="10" t="s">
        <v>13</v>
      </c>
      <c r="I32" s="12" t="s">
        <v>154</v>
      </c>
      <c r="J32" s="4">
        <v>302.11054000000001</v>
      </c>
      <c r="K32" s="13">
        <f t="shared" si="6"/>
        <v>53.563767752028781</v>
      </c>
      <c r="L32" s="10" t="s">
        <v>45</v>
      </c>
      <c r="M32" s="13">
        <f t="shared" si="8"/>
        <v>36.299999999999997</v>
      </c>
      <c r="N32" s="13">
        <f t="shared" si="7"/>
        <v>89.863767752028778</v>
      </c>
      <c r="O32" s="2" t="s">
        <v>406</v>
      </c>
      <c r="P32" s="14"/>
    </row>
    <row r="33" spans="1:16" s="5" customFormat="1" ht="15" customHeight="1" x14ac:dyDescent="0.25">
      <c r="A33" s="9" t="s">
        <v>245</v>
      </c>
      <c r="B33" s="4" t="s">
        <v>332</v>
      </c>
      <c r="C33" s="4" t="s">
        <v>341</v>
      </c>
      <c r="D33" s="4" t="s">
        <v>178</v>
      </c>
      <c r="E33" s="10" t="s">
        <v>153</v>
      </c>
      <c r="F33" s="10" t="s">
        <v>11</v>
      </c>
      <c r="G33" s="11" t="s">
        <v>12</v>
      </c>
      <c r="H33" s="10" t="s">
        <v>13</v>
      </c>
      <c r="I33" s="12" t="s">
        <v>155</v>
      </c>
      <c r="J33" s="4">
        <v>302.11054000000001</v>
      </c>
      <c r="K33" s="13">
        <f t="shared" si="6"/>
        <v>57.142151346325086</v>
      </c>
      <c r="L33" s="10" t="s">
        <v>58</v>
      </c>
      <c r="M33" s="13">
        <f t="shared" si="8"/>
        <v>32.1</v>
      </c>
      <c r="N33" s="13">
        <f t="shared" si="7"/>
        <v>89.242151346325088</v>
      </c>
      <c r="O33" s="2" t="s">
        <v>406</v>
      </c>
      <c r="P33" s="14"/>
    </row>
    <row r="34" spans="1:16" s="5" customFormat="1" ht="15" customHeight="1" x14ac:dyDescent="0.25">
      <c r="A34" s="9" t="s">
        <v>246</v>
      </c>
      <c r="B34" s="4" t="s">
        <v>268</v>
      </c>
      <c r="C34" s="4" t="s">
        <v>287</v>
      </c>
      <c r="D34" s="4" t="s">
        <v>178</v>
      </c>
      <c r="E34" s="10" t="s">
        <v>153</v>
      </c>
      <c r="F34" s="10" t="s">
        <v>11</v>
      </c>
      <c r="G34" s="11" t="s">
        <v>12</v>
      </c>
      <c r="H34" s="10" t="s">
        <v>13</v>
      </c>
      <c r="I34" s="12" t="s">
        <v>156</v>
      </c>
      <c r="J34" s="4">
        <v>302.11054000000001</v>
      </c>
      <c r="K34" s="13">
        <f t="shared" si="6"/>
        <v>58.229535454142045</v>
      </c>
      <c r="L34" s="10" t="s">
        <v>17</v>
      </c>
      <c r="M34" s="13">
        <f t="shared" si="8"/>
        <v>30.9</v>
      </c>
      <c r="N34" s="13">
        <f t="shared" si="7"/>
        <v>89.129535454142044</v>
      </c>
      <c r="O34" s="2" t="s">
        <v>406</v>
      </c>
      <c r="P34" s="14"/>
    </row>
    <row r="35" spans="1:16" s="5" customFormat="1" ht="15" customHeight="1" x14ac:dyDescent="0.25">
      <c r="A35" s="9" t="s">
        <v>258</v>
      </c>
      <c r="B35" s="4" t="s">
        <v>336</v>
      </c>
      <c r="C35" s="4" t="s">
        <v>392</v>
      </c>
      <c r="D35" s="4" t="s">
        <v>178</v>
      </c>
      <c r="E35" s="10" t="s">
        <v>172</v>
      </c>
      <c r="F35" s="10" t="s">
        <v>63</v>
      </c>
      <c r="G35" s="11" t="s">
        <v>12</v>
      </c>
      <c r="H35" s="10" t="s">
        <v>47</v>
      </c>
      <c r="I35" s="12">
        <v>304.43342999999999</v>
      </c>
      <c r="J35" s="4">
        <v>328.22115000000002</v>
      </c>
      <c r="K35" s="13">
        <f t="shared" si="6"/>
        <v>55.65151971468017</v>
      </c>
      <c r="L35" s="10" t="s">
        <v>96</v>
      </c>
      <c r="M35" s="13">
        <f t="shared" si="8"/>
        <v>25.299999999999997</v>
      </c>
      <c r="N35" s="13">
        <f t="shared" si="7"/>
        <v>80.95151971468016</v>
      </c>
      <c r="O35" s="2" t="s">
        <v>406</v>
      </c>
      <c r="P35" s="14"/>
    </row>
    <row r="36" spans="1:16" s="5" customFormat="1" x14ac:dyDescent="0.25">
      <c r="A36" s="9" t="s">
        <v>259</v>
      </c>
      <c r="B36" s="4" t="s">
        <v>337</v>
      </c>
      <c r="C36" s="4" t="s">
        <v>349</v>
      </c>
      <c r="D36" s="4" t="s">
        <v>178</v>
      </c>
      <c r="E36" s="10" t="s">
        <v>172</v>
      </c>
      <c r="F36" s="10" t="s">
        <v>63</v>
      </c>
      <c r="G36" s="11" t="s">
        <v>12</v>
      </c>
      <c r="H36" s="10" t="s">
        <v>47</v>
      </c>
      <c r="I36" s="12" t="s">
        <v>173</v>
      </c>
      <c r="J36" s="4">
        <v>328.22115000000002</v>
      </c>
      <c r="K36" s="13">
        <f t="shared" si="6"/>
        <v>47.201173964566273</v>
      </c>
      <c r="L36" s="10" t="s">
        <v>174</v>
      </c>
      <c r="M36" s="13">
        <f>(L36/100*40)</f>
        <v>33.112000000000002</v>
      </c>
      <c r="N36" s="13">
        <f t="shared" si="7"/>
        <v>80.313173964566275</v>
      </c>
      <c r="O36" s="2" t="s">
        <v>406</v>
      </c>
      <c r="P36" s="14"/>
    </row>
    <row r="37" spans="1:16" s="5" customFormat="1" x14ac:dyDescent="0.25">
      <c r="A37" s="15" t="s">
        <v>409</v>
      </c>
      <c r="B37" s="15" t="s">
        <v>410</v>
      </c>
      <c r="C37" s="15" t="s">
        <v>343</v>
      </c>
      <c r="D37" s="4" t="s">
        <v>411</v>
      </c>
      <c r="E37" s="4" t="s">
        <v>412</v>
      </c>
      <c r="F37" s="16">
        <v>2</v>
      </c>
      <c r="G37" s="16" t="s">
        <v>413</v>
      </c>
      <c r="H37" s="16">
        <v>2020</v>
      </c>
      <c r="I37" s="16">
        <v>50.332999999999998</v>
      </c>
      <c r="J37" s="16"/>
      <c r="K37" s="16">
        <v>30.2</v>
      </c>
      <c r="L37" s="16">
        <v>3.52</v>
      </c>
      <c r="M37" s="16">
        <v>35.200000000000003</v>
      </c>
      <c r="N37" s="16">
        <v>65.400000000000006</v>
      </c>
      <c r="O37" s="2" t="s">
        <v>406</v>
      </c>
      <c r="P37" s="14"/>
    </row>
    <row r="38" spans="1:16" s="5" customFormat="1" ht="15" customHeight="1" x14ac:dyDescent="0.25">
      <c r="A38" s="9" t="s">
        <v>208</v>
      </c>
      <c r="B38" s="4" t="s">
        <v>301</v>
      </c>
      <c r="C38" s="4" t="s">
        <v>295</v>
      </c>
      <c r="D38" s="4" t="s">
        <v>396</v>
      </c>
      <c r="E38" s="10" t="s">
        <v>102</v>
      </c>
      <c r="F38" s="10" t="s">
        <v>11</v>
      </c>
      <c r="G38" s="11" t="s">
        <v>12</v>
      </c>
      <c r="H38" s="10" t="s">
        <v>13</v>
      </c>
      <c r="I38" s="12" t="s">
        <v>103</v>
      </c>
      <c r="J38" s="4">
        <v>426.28411999999997</v>
      </c>
      <c r="K38" s="13">
        <f t="shared" ref="K38:K43" si="9">(I38/J38*60)</f>
        <v>58.475622314994993</v>
      </c>
      <c r="L38" s="10" t="s">
        <v>39</v>
      </c>
      <c r="M38" s="13">
        <f t="shared" ref="M38:M42" si="10">(L38/4*40)</f>
        <v>37.5</v>
      </c>
      <c r="N38" s="13">
        <f t="shared" si="7"/>
        <v>95.975622314994993</v>
      </c>
      <c r="O38" s="2" t="s">
        <v>406</v>
      </c>
      <c r="P38" s="14"/>
    </row>
    <row r="39" spans="1:16" s="5" customFormat="1" ht="15" customHeight="1" x14ac:dyDescent="0.25">
      <c r="A39" s="9" t="s">
        <v>209</v>
      </c>
      <c r="B39" s="4" t="s">
        <v>279</v>
      </c>
      <c r="C39" s="4" t="s">
        <v>366</v>
      </c>
      <c r="D39" s="4" t="s">
        <v>396</v>
      </c>
      <c r="E39" s="10" t="s">
        <v>102</v>
      </c>
      <c r="F39" s="10" t="s">
        <v>63</v>
      </c>
      <c r="G39" s="11" t="s">
        <v>12</v>
      </c>
      <c r="H39" s="10" t="s">
        <v>47</v>
      </c>
      <c r="I39" s="12" t="s">
        <v>104</v>
      </c>
      <c r="J39" s="4">
        <v>404.85674</v>
      </c>
      <c r="K39" s="13">
        <f t="shared" si="9"/>
        <v>57.407490363134379</v>
      </c>
      <c r="L39" s="10" t="s">
        <v>39</v>
      </c>
      <c r="M39" s="13">
        <f t="shared" si="10"/>
        <v>37.5</v>
      </c>
      <c r="N39" s="13">
        <f t="shared" si="7"/>
        <v>94.907490363134372</v>
      </c>
      <c r="O39" s="2" t="s">
        <v>406</v>
      </c>
      <c r="P39" s="14"/>
    </row>
    <row r="40" spans="1:16" s="5" customFormat="1" ht="15" customHeight="1" x14ac:dyDescent="0.25">
      <c r="A40" s="9" t="s">
        <v>210</v>
      </c>
      <c r="B40" s="4" t="s">
        <v>302</v>
      </c>
      <c r="C40" s="4" t="s">
        <v>367</v>
      </c>
      <c r="D40" s="4" t="s">
        <v>396</v>
      </c>
      <c r="E40" s="10" t="s">
        <v>102</v>
      </c>
      <c r="F40" s="10" t="s">
        <v>63</v>
      </c>
      <c r="G40" s="11" t="s">
        <v>12</v>
      </c>
      <c r="H40" s="10" t="s">
        <v>47</v>
      </c>
      <c r="I40" s="12" t="s">
        <v>105</v>
      </c>
      <c r="J40" s="4">
        <v>404.85674</v>
      </c>
      <c r="K40" s="13">
        <f t="shared" si="9"/>
        <v>57.321584420207508</v>
      </c>
      <c r="L40" s="10" t="s">
        <v>29</v>
      </c>
      <c r="M40" s="13">
        <f t="shared" si="10"/>
        <v>36.5</v>
      </c>
      <c r="N40" s="13">
        <f t="shared" si="7"/>
        <v>93.8215844202075</v>
      </c>
      <c r="O40" s="2" t="s">
        <v>406</v>
      </c>
      <c r="P40" s="14"/>
    </row>
    <row r="41" spans="1:16" s="5" customFormat="1" ht="15" customHeight="1" x14ac:dyDescent="0.25">
      <c r="A41" s="9" t="s">
        <v>211</v>
      </c>
      <c r="B41" s="4" t="s">
        <v>303</v>
      </c>
      <c r="C41" s="4" t="s">
        <v>295</v>
      </c>
      <c r="D41" s="4" t="s">
        <v>396</v>
      </c>
      <c r="E41" s="10" t="s">
        <v>102</v>
      </c>
      <c r="F41" s="10" t="s">
        <v>63</v>
      </c>
      <c r="G41" s="11" t="s">
        <v>12</v>
      </c>
      <c r="H41" s="10" t="s">
        <v>47</v>
      </c>
      <c r="I41" s="12" t="s">
        <v>106</v>
      </c>
      <c r="J41" s="4">
        <v>404.85674</v>
      </c>
      <c r="K41" s="13">
        <f t="shared" si="9"/>
        <v>58.117565240484822</v>
      </c>
      <c r="L41" s="10" t="s">
        <v>40</v>
      </c>
      <c r="M41" s="13">
        <f t="shared" si="10"/>
        <v>35.6</v>
      </c>
      <c r="N41" s="13">
        <f t="shared" si="7"/>
        <v>93.717565240484817</v>
      </c>
      <c r="O41" s="2" t="s">
        <v>406</v>
      </c>
      <c r="P41" s="14"/>
    </row>
    <row r="42" spans="1:16" s="5" customFormat="1" ht="15" customHeight="1" x14ac:dyDescent="0.25">
      <c r="A42" s="9" t="s">
        <v>219</v>
      </c>
      <c r="B42" s="4" t="s">
        <v>309</v>
      </c>
      <c r="C42" s="4" t="s">
        <v>372</v>
      </c>
      <c r="D42" s="4" t="s">
        <v>397</v>
      </c>
      <c r="E42" s="10" t="s">
        <v>117</v>
      </c>
      <c r="F42" s="10" t="s">
        <v>11</v>
      </c>
      <c r="G42" s="11" t="s">
        <v>12</v>
      </c>
      <c r="H42" s="10" t="s">
        <v>13</v>
      </c>
      <c r="I42" s="12" t="s">
        <v>118</v>
      </c>
      <c r="J42" s="4">
        <v>261.07990000000001</v>
      </c>
      <c r="K42" s="13">
        <f t="shared" si="9"/>
        <v>47.818788807564275</v>
      </c>
      <c r="L42" s="10" t="s">
        <v>61</v>
      </c>
      <c r="M42" s="13">
        <f t="shared" si="10"/>
        <v>28.5</v>
      </c>
      <c r="N42" s="13">
        <f t="shared" si="7"/>
        <v>76.318788807564275</v>
      </c>
      <c r="O42" s="2" t="s">
        <v>406</v>
      </c>
      <c r="P42" s="14"/>
    </row>
    <row r="43" spans="1:16" s="5" customFormat="1" ht="15" customHeight="1" x14ac:dyDescent="0.25">
      <c r="A43" s="9" t="s">
        <v>222</v>
      </c>
      <c r="B43" s="4" t="s">
        <v>312</v>
      </c>
      <c r="C43" s="4" t="s">
        <v>377</v>
      </c>
      <c r="D43" s="4" t="s">
        <v>397</v>
      </c>
      <c r="E43" s="10" t="s">
        <v>122</v>
      </c>
      <c r="F43" s="10" t="s">
        <v>63</v>
      </c>
      <c r="G43" s="11" t="s">
        <v>12</v>
      </c>
      <c r="H43" s="10" t="s">
        <v>47</v>
      </c>
      <c r="I43" s="12" t="s">
        <v>123</v>
      </c>
      <c r="J43" s="4">
        <v>258.94288</v>
      </c>
      <c r="K43" s="13">
        <f t="shared" si="9"/>
        <v>51.830029850598706</v>
      </c>
      <c r="L43" s="10" t="s">
        <v>57</v>
      </c>
      <c r="M43" s="13">
        <f t="shared" ref="M43:M50" si="11">(L43/4*40)</f>
        <v>29.1</v>
      </c>
      <c r="N43" s="13">
        <f t="shared" si="7"/>
        <v>80.930029850598714</v>
      </c>
      <c r="O43" s="2" t="s">
        <v>406</v>
      </c>
      <c r="P43" s="14"/>
    </row>
    <row r="44" spans="1:16" s="5" customFormat="1" ht="15" customHeight="1" x14ac:dyDescent="0.25">
      <c r="A44" s="9" t="s">
        <v>226</v>
      </c>
      <c r="B44" s="4" t="s">
        <v>271</v>
      </c>
      <c r="C44" s="4" t="s">
        <v>380</v>
      </c>
      <c r="D44" s="4" t="s">
        <v>397</v>
      </c>
      <c r="E44" s="10" t="s">
        <v>128</v>
      </c>
      <c r="F44" s="10" t="s">
        <v>11</v>
      </c>
      <c r="G44" s="11" t="s">
        <v>12</v>
      </c>
      <c r="H44" s="10" t="s">
        <v>13</v>
      </c>
      <c r="I44" s="12" t="s">
        <v>129</v>
      </c>
      <c r="J44" s="4">
        <v>269.55961000000002</v>
      </c>
      <c r="K44" s="13">
        <f t="shared" ref="K44:K51" si="12">(I44/J44*60)</f>
        <v>56.58068951798824</v>
      </c>
      <c r="L44" s="10" t="s">
        <v>66</v>
      </c>
      <c r="M44" s="13">
        <f t="shared" si="11"/>
        <v>33.199999999999996</v>
      </c>
      <c r="N44" s="13">
        <f t="shared" si="7"/>
        <v>89.780689517988236</v>
      </c>
      <c r="O44" s="2" t="s">
        <v>406</v>
      </c>
      <c r="P44" s="14"/>
    </row>
    <row r="45" spans="1:16" s="5" customFormat="1" ht="15" customHeight="1" x14ac:dyDescent="0.25">
      <c r="A45" s="9" t="s">
        <v>227</v>
      </c>
      <c r="B45" s="4" t="s">
        <v>318</v>
      </c>
      <c r="C45" s="4" t="s">
        <v>373</v>
      </c>
      <c r="D45" s="4" t="s">
        <v>397</v>
      </c>
      <c r="E45" s="10" t="s">
        <v>128</v>
      </c>
      <c r="F45" s="10" t="s">
        <v>11</v>
      </c>
      <c r="G45" s="11" t="s">
        <v>12</v>
      </c>
      <c r="H45" s="10" t="s">
        <v>13</v>
      </c>
      <c r="I45" s="12" t="s">
        <v>130</v>
      </c>
      <c r="J45" s="4">
        <v>269.55961000000002</v>
      </c>
      <c r="K45" s="13">
        <f t="shared" si="12"/>
        <v>52.872539027638453</v>
      </c>
      <c r="L45" s="10" t="s">
        <v>53</v>
      </c>
      <c r="M45" s="13">
        <f t="shared" si="11"/>
        <v>36.800000000000004</v>
      </c>
      <c r="N45" s="13">
        <f t="shared" si="7"/>
        <v>89.672539027638464</v>
      </c>
      <c r="O45" s="2" t="s">
        <v>406</v>
      </c>
      <c r="P45" s="14"/>
    </row>
    <row r="46" spans="1:16" s="5" customFormat="1" ht="15" customHeight="1" x14ac:dyDescent="0.25">
      <c r="A46" s="9" t="s">
        <v>260</v>
      </c>
      <c r="B46" s="4" t="s">
        <v>338</v>
      </c>
      <c r="C46" s="4" t="s">
        <v>340</v>
      </c>
      <c r="D46" s="4" t="s">
        <v>397</v>
      </c>
      <c r="E46" s="10" t="s">
        <v>175</v>
      </c>
      <c r="F46" s="10" t="s">
        <v>11</v>
      </c>
      <c r="G46" s="11" t="s">
        <v>12</v>
      </c>
      <c r="H46" s="10" t="s">
        <v>13</v>
      </c>
      <c r="I46" s="12" t="s">
        <v>176</v>
      </c>
      <c r="J46" s="4">
        <v>255.17726999999999</v>
      </c>
      <c r="K46" s="13">
        <f t="shared" si="12"/>
        <v>78.218805303466098</v>
      </c>
      <c r="L46" s="10" t="s">
        <v>46</v>
      </c>
      <c r="M46" s="13">
        <f t="shared" si="11"/>
        <v>33.799999999999997</v>
      </c>
      <c r="N46" s="13">
        <f t="shared" ref="N46:N66" si="13">(K46+M46)</f>
        <v>112.0188053034661</v>
      </c>
      <c r="O46" s="2" t="s">
        <v>406</v>
      </c>
      <c r="P46" s="14"/>
    </row>
    <row r="47" spans="1:16" s="5" customFormat="1" ht="15" customHeight="1" x14ac:dyDescent="0.25">
      <c r="A47" s="9" t="s">
        <v>261</v>
      </c>
      <c r="B47" s="4" t="s">
        <v>339</v>
      </c>
      <c r="C47" s="4" t="s">
        <v>393</v>
      </c>
      <c r="D47" s="4" t="s">
        <v>397</v>
      </c>
      <c r="E47" s="10" t="s">
        <v>175</v>
      </c>
      <c r="F47" s="10" t="s">
        <v>63</v>
      </c>
      <c r="G47" s="11" t="s">
        <v>12</v>
      </c>
      <c r="H47" s="10" t="s">
        <v>47</v>
      </c>
      <c r="I47" s="12" t="s">
        <v>177</v>
      </c>
      <c r="J47" s="4">
        <v>248.92325</v>
      </c>
      <c r="K47" s="13">
        <f t="shared" si="12"/>
        <v>59.988336163857738</v>
      </c>
      <c r="L47" s="10" t="s">
        <v>48</v>
      </c>
      <c r="M47" s="13">
        <f t="shared" si="11"/>
        <v>35.4</v>
      </c>
      <c r="N47" s="13">
        <f t="shared" si="13"/>
        <v>95.38833616385773</v>
      </c>
      <c r="O47" s="2" t="s">
        <v>406</v>
      </c>
      <c r="P47" s="14"/>
    </row>
    <row r="48" spans="1:16" s="5" customFormat="1" ht="15" customHeight="1" x14ac:dyDescent="0.25">
      <c r="A48" s="9" t="s">
        <v>242</v>
      </c>
      <c r="B48" s="4" t="s">
        <v>289</v>
      </c>
      <c r="C48" s="4" t="s">
        <v>386</v>
      </c>
      <c r="D48" s="4" t="s">
        <v>395</v>
      </c>
      <c r="E48" s="10" t="s">
        <v>150</v>
      </c>
      <c r="F48" s="10" t="s">
        <v>11</v>
      </c>
      <c r="G48" s="11" t="s">
        <v>12</v>
      </c>
      <c r="H48" s="10" t="s">
        <v>13</v>
      </c>
      <c r="I48" s="12" t="s">
        <v>151</v>
      </c>
      <c r="J48" s="4">
        <v>263.43984999999998</v>
      </c>
      <c r="K48" s="13">
        <f t="shared" si="12"/>
        <v>54.533266702057418</v>
      </c>
      <c r="L48" s="10" t="s">
        <v>36</v>
      </c>
      <c r="M48" s="13">
        <f t="shared" si="11"/>
        <v>33.9</v>
      </c>
      <c r="N48" s="13">
        <f t="shared" si="13"/>
        <v>88.433266702057409</v>
      </c>
      <c r="O48" s="2" t="s">
        <v>406</v>
      </c>
      <c r="P48" s="14"/>
    </row>
    <row r="49" spans="1:16" s="5" customFormat="1" ht="15" customHeight="1" x14ac:dyDescent="0.25">
      <c r="A49" s="9" t="s">
        <v>243</v>
      </c>
      <c r="B49" s="4" t="s">
        <v>330</v>
      </c>
      <c r="C49" s="4" t="s">
        <v>355</v>
      </c>
      <c r="D49" s="4" t="s">
        <v>395</v>
      </c>
      <c r="E49" s="10" t="s">
        <v>150</v>
      </c>
      <c r="F49" s="10" t="s">
        <v>63</v>
      </c>
      <c r="G49" s="11" t="s">
        <v>12</v>
      </c>
      <c r="H49" s="10" t="s">
        <v>47</v>
      </c>
      <c r="I49" s="12" t="s">
        <v>152</v>
      </c>
      <c r="J49" s="4">
        <v>251.59953999999999</v>
      </c>
      <c r="K49" s="13">
        <f t="shared" si="12"/>
        <v>48.187173156198938</v>
      </c>
      <c r="L49" s="10" t="s">
        <v>75</v>
      </c>
      <c r="M49" s="13">
        <f t="shared" si="11"/>
        <v>27.7</v>
      </c>
      <c r="N49" s="13">
        <f t="shared" si="13"/>
        <v>75.887173156198941</v>
      </c>
      <c r="O49" s="2" t="s">
        <v>406</v>
      </c>
      <c r="P49" s="14"/>
    </row>
    <row r="50" spans="1:16" s="5" customFormat="1" ht="15" customHeight="1" x14ac:dyDescent="0.25">
      <c r="A50" s="9" t="s">
        <v>196</v>
      </c>
      <c r="B50" s="4" t="s">
        <v>285</v>
      </c>
      <c r="C50" s="4" t="s">
        <v>354</v>
      </c>
      <c r="D50" s="4" t="s">
        <v>180</v>
      </c>
      <c r="E50" s="10" t="s">
        <v>86</v>
      </c>
      <c r="F50" s="10" t="s">
        <v>11</v>
      </c>
      <c r="G50" s="11" t="s">
        <v>12</v>
      </c>
      <c r="H50" s="10" t="s">
        <v>13</v>
      </c>
      <c r="I50" s="12" t="s">
        <v>87</v>
      </c>
      <c r="J50" s="4">
        <v>376.43806000000001</v>
      </c>
      <c r="K50" s="13">
        <f t="shared" si="12"/>
        <v>53.588699824879562</v>
      </c>
      <c r="L50" s="10" t="s">
        <v>44</v>
      </c>
      <c r="M50" s="13">
        <f t="shared" si="11"/>
        <v>34.300000000000004</v>
      </c>
      <c r="N50" s="13">
        <f t="shared" si="13"/>
        <v>87.888699824879566</v>
      </c>
      <c r="O50" s="2" t="s">
        <v>406</v>
      </c>
      <c r="P50" s="14"/>
    </row>
    <row r="51" spans="1:16" s="5" customFormat="1" ht="15" customHeight="1" x14ac:dyDescent="0.25">
      <c r="A51" s="9" t="s">
        <v>197</v>
      </c>
      <c r="B51" s="4" t="s">
        <v>288</v>
      </c>
      <c r="C51" s="4" t="s">
        <v>356</v>
      </c>
      <c r="D51" s="4" t="s">
        <v>180</v>
      </c>
      <c r="E51" s="10" t="s">
        <v>88</v>
      </c>
      <c r="F51" s="10" t="s">
        <v>11</v>
      </c>
      <c r="G51" s="11" t="s">
        <v>12</v>
      </c>
      <c r="H51" s="10" t="s">
        <v>47</v>
      </c>
      <c r="I51" s="12" t="s">
        <v>89</v>
      </c>
      <c r="J51" s="4">
        <v>322.49936000000002</v>
      </c>
      <c r="K51" s="13">
        <f t="shared" si="12"/>
        <v>58.926077868805692</v>
      </c>
      <c r="L51" s="10" t="s">
        <v>17</v>
      </c>
      <c r="M51" s="13">
        <f t="shared" ref="M51:M63" si="14">(L51/4*40)</f>
        <v>30.9</v>
      </c>
      <c r="N51" s="13">
        <f t="shared" si="13"/>
        <v>89.826077868805697</v>
      </c>
      <c r="O51" s="2" t="s">
        <v>406</v>
      </c>
      <c r="P51" s="14"/>
    </row>
    <row r="52" spans="1:16" s="5" customFormat="1" ht="15" customHeight="1" x14ac:dyDescent="0.25">
      <c r="A52" s="9" t="s">
        <v>198</v>
      </c>
      <c r="B52" s="4" t="s">
        <v>290</v>
      </c>
      <c r="C52" s="4" t="s">
        <v>311</v>
      </c>
      <c r="D52" s="4" t="s">
        <v>180</v>
      </c>
      <c r="E52" s="10" t="s">
        <v>88</v>
      </c>
      <c r="F52" s="10" t="s">
        <v>63</v>
      </c>
      <c r="G52" s="11" t="s">
        <v>12</v>
      </c>
      <c r="H52" s="10" t="s">
        <v>47</v>
      </c>
      <c r="I52" s="12" t="s">
        <v>90</v>
      </c>
      <c r="J52" s="4">
        <v>322.49936000000002</v>
      </c>
      <c r="K52" s="13">
        <f t="shared" ref="K52:K65" si="15">(I52/J52*60)</f>
        <v>53.339110502420844</v>
      </c>
      <c r="L52" s="10" t="s">
        <v>36</v>
      </c>
      <c r="M52" s="13">
        <f t="shared" si="14"/>
        <v>33.9</v>
      </c>
      <c r="N52" s="13">
        <f t="shared" si="13"/>
        <v>87.239110502420843</v>
      </c>
      <c r="O52" s="2" t="s">
        <v>406</v>
      </c>
      <c r="P52" s="14"/>
    </row>
    <row r="53" spans="1:16" s="5" customFormat="1" ht="15" customHeight="1" x14ac:dyDescent="0.25">
      <c r="A53" s="9" t="s">
        <v>199</v>
      </c>
      <c r="B53" s="4" t="s">
        <v>291</v>
      </c>
      <c r="C53" s="4" t="s">
        <v>358</v>
      </c>
      <c r="D53" s="4" t="s">
        <v>180</v>
      </c>
      <c r="E53" s="10" t="s">
        <v>88</v>
      </c>
      <c r="F53" s="10" t="s">
        <v>63</v>
      </c>
      <c r="G53" s="11" t="s">
        <v>12</v>
      </c>
      <c r="H53" s="10" t="s">
        <v>47</v>
      </c>
      <c r="I53" s="12" t="s">
        <v>91</v>
      </c>
      <c r="J53" s="4">
        <v>322.49936000000002</v>
      </c>
      <c r="K53" s="13">
        <f t="shared" si="15"/>
        <v>53.022503362487285</v>
      </c>
      <c r="L53" s="10" t="s">
        <v>66</v>
      </c>
      <c r="M53" s="13">
        <f t="shared" si="14"/>
        <v>33.199999999999996</v>
      </c>
      <c r="N53" s="13">
        <f t="shared" si="13"/>
        <v>86.222503362487288</v>
      </c>
      <c r="O53" s="2" t="s">
        <v>406</v>
      </c>
      <c r="P53" s="14"/>
    </row>
    <row r="54" spans="1:16" s="5" customFormat="1" ht="15" customHeight="1" x14ac:dyDescent="0.25">
      <c r="A54" s="9" t="s">
        <v>220</v>
      </c>
      <c r="B54" s="4" t="s">
        <v>298</v>
      </c>
      <c r="C54" s="4" t="s">
        <v>376</v>
      </c>
      <c r="D54" s="4" t="s">
        <v>180</v>
      </c>
      <c r="E54" s="10" t="s">
        <v>119</v>
      </c>
      <c r="F54" s="10" t="s">
        <v>11</v>
      </c>
      <c r="G54" s="11" t="s">
        <v>12</v>
      </c>
      <c r="H54" s="10" t="s">
        <v>47</v>
      </c>
      <c r="I54" s="12" t="s">
        <v>120</v>
      </c>
      <c r="J54" s="4">
        <v>292.50466</v>
      </c>
      <c r="K54" s="13">
        <f t="shared" si="15"/>
        <v>63.274122196890808</v>
      </c>
      <c r="L54" s="10" t="s">
        <v>16</v>
      </c>
      <c r="M54" s="13">
        <f t="shared" si="14"/>
        <v>27.5</v>
      </c>
      <c r="N54" s="13">
        <f t="shared" si="13"/>
        <v>90.774122196890801</v>
      </c>
      <c r="O54" s="2" t="s">
        <v>406</v>
      </c>
      <c r="P54" s="14"/>
    </row>
    <row r="55" spans="1:16" s="5" customFormat="1" ht="15" customHeight="1" x14ac:dyDescent="0.25">
      <c r="A55" s="9" t="s">
        <v>221</v>
      </c>
      <c r="B55" s="4" t="s">
        <v>283</v>
      </c>
      <c r="C55" s="4" t="s">
        <v>357</v>
      </c>
      <c r="D55" s="4" t="s">
        <v>180</v>
      </c>
      <c r="E55" s="10" t="s">
        <v>119</v>
      </c>
      <c r="F55" s="10" t="s">
        <v>11</v>
      </c>
      <c r="G55" s="11" t="s">
        <v>12</v>
      </c>
      <c r="H55" s="10" t="s">
        <v>13</v>
      </c>
      <c r="I55" s="12" t="s">
        <v>121</v>
      </c>
      <c r="J55" s="4">
        <v>313.76645000000002</v>
      </c>
      <c r="K55" s="13">
        <f t="shared" si="15"/>
        <v>54.333199103983233</v>
      </c>
      <c r="L55" s="10" t="s">
        <v>62</v>
      </c>
      <c r="M55" s="13">
        <f t="shared" si="14"/>
        <v>31.400000000000002</v>
      </c>
      <c r="N55" s="13">
        <f t="shared" si="13"/>
        <v>85.733199103983239</v>
      </c>
      <c r="O55" s="2" t="s">
        <v>406</v>
      </c>
      <c r="P55" s="14"/>
    </row>
    <row r="56" spans="1:16" s="5" customFormat="1" ht="15" customHeight="1" x14ac:dyDescent="0.25">
      <c r="A56" s="9" t="s">
        <v>223</v>
      </c>
      <c r="B56" s="4" t="s">
        <v>313</v>
      </c>
      <c r="C56" s="4" t="s">
        <v>378</v>
      </c>
      <c r="D56" s="4" t="s">
        <v>180</v>
      </c>
      <c r="E56" s="10" t="s">
        <v>124</v>
      </c>
      <c r="F56" s="10" t="s">
        <v>11</v>
      </c>
      <c r="G56" s="11" t="s">
        <v>12</v>
      </c>
      <c r="H56" s="10" t="s">
        <v>13</v>
      </c>
      <c r="I56" s="12" t="s">
        <v>125</v>
      </c>
      <c r="J56" s="4">
        <v>347.24826999999999</v>
      </c>
      <c r="K56" s="13">
        <f t="shared" si="15"/>
        <v>55.491759829357832</v>
      </c>
      <c r="L56" s="10" t="s">
        <v>15</v>
      </c>
      <c r="M56" s="13">
        <f t="shared" si="14"/>
        <v>34.5</v>
      </c>
      <c r="N56" s="13">
        <f t="shared" si="13"/>
        <v>89.991759829357832</v>
      </c>
      <c r="O56" s="2" t="s">
        <v>406</v>
      </c>
      <c r="P56" s="14"/>
    </row>
    <row r="57" spans="1:16" s="5" customFormat="1" ht="15" customHeight="1" x14ac:dyDescent="0.25">
      <c r="A57" s="9" t="s">
        <v>224</v>
      </c>
      <c r="B57" s="4" t="s">
        <v>275</v>
      </c>
      <c r="C57" s="4" t="s">
        <v>379</v>
      </c>
      <c r="D57" s="4" t="s">
        <v>180</v>
      </c>
      <c r="E57" s="10" t="s">
        <v>124</v>
      </c>
      <c r="F57" s="10" t="s">
        <v>63</v>
      </c>
      <c r="G57" s="11" t="s">
        <v>12</v>
      </c>
      <c r="H57" s="10" t="s">
        <v>47</v>
      </c>
      <c r="I57" s="12" t="s">
        <v>126</v>
      </c>
      <c r="J57" s="4">
        <v>313.74464999999998</v>
      </c>
      <c r="K57" s="13">
        <f t="shared" si="15"/>
        <v>52.089455549281872</v>
      </c>
      <c r="L57" s="10" t="s">
        <v>18</v>
      </c>
      <c r="M57" s="13">
        <f t="shared" si="14"/>
        <v>33.1</v>
      </c>
      <c r="N57" s="13">
        <f t="shared" si="13"/>
        <v>85.189455549281874</v>
      </c>
      <c r="O57" s="2" t="s">
        <v>406</v>
      </c>
      <c r="P57" s="14"/>
    </row>
    <row r="58" spans="1:16" s="5" customFormat="1" ht="15" customHeight="1" x14ac:dyDescent="0.25">
      <c r="A58" s="9" t="s">
        <v>225</v>
      </c>
      <c r="B58" s="4" t="s">
        <v>316</v>
      </c>
      <c r="C58" s="4" t="s">
        <v>274</v>
      </c>
      <c r="D58" s="4" t="s">
        <v>180</v>
      </c>
      <c r="E58" s="10" t="s">
        <v>124</v>
      </c>
      <c r="F58" s="10" t="s">
        <v>63</v>
      </c>
      <c r="G58" s="11" t="s">
        <v>12</v>
      </c>
      <c r="H58" s="10" t="s">
        <v>47</v>
      </c>
      <c r="I58" s="12" t="s">
        <v>127</v>
      </c>
      <c r="J58" s="4">
        <v>313.74464999999998</v>
      </c>
      <c r="K58" s="13">
        <f t="shared" si="15"/>
        <v>54.267889508235449</v>
      </c>
      <c r="L58" s="10" t="s">
        <v>54</v>
      </c>
      <c r="M58" s="13">
        <f t="shared" si="14"/>
        <v>30.6</v>
      </c>
      <c r="N58" s="13">
        <f t="shared" si="13"/>
        <v>84.86788950823545</v>
      </c>
      <c r="O58" s="2" t="s">
        <v>406</v>
      </c>
      <c r="P58" s="14"/>
    </row>
    <row r="59" spans="1:16" s="5" customFormat="1" ht="15" customHeight="1" x14ac:dyDescent="0.25">
      <c r="A59" s="9" t="s">
        <v>182</v>
      </c>
      <c r="B59" s="4" t="s">
        <v>268</v>
      </c>
      <c r="C59" s="4" t="s">
        <v>342</v>
      </c>
      <c r="D59" s="4" t="s">
        <v>179</v>
      </c>
      <c r="E59" s="10" t="s">
        <v>19</v>
      </c>
      <c r="F59" s="10" t="s">
        <v>11</v>
      </c>
      <c r="G59" s="11" t="s">
        <v>12</v>
      </c>
      <c r="H59" s="10" t="s">
        <v>13</v>
      </c>
      <c r="I59" s="12" t="s">
        <v>20</v>
      </c>
      <c r="J59" s="4">
        <v>374.22550999999999</v>
      </c>
      <c r="K59" s="13">
        <f t="shared" si="15"/>
        <v>58.045579522358061</v>
      </c>
      <c r="L59" s="10" t="s">
        <v>21</v>
      </c>
      <c r="M59" s="13">
        <f t="shared" si="14"/>
        <v>38.5</v>
      </c>
      <c r="N59" s="13">
        <f t="shared" si="13"/>
        <v>96.545579522358054</v>
      </c>
      <c r="O59" s="2" t="s">
        <v>406</v>
      </c>
      <c r="P59" s="14"/>
    </row>
    <row r="60" spans="1:16" s="5" customFormat="1" ht="15" customHeight="1" x14ac:dyDescent="0.25">
      <c r="A60" s="9" t="s">
        <v>183</v>
      </c>
      <c r="B60" s="4" t="s">
        <v>269</v>
      </c>
      <c r="C60" s="4" t="s">
        <v>343</v>
      </c>
      <c r="D60" s="4" t="s">
        <v>179</v>
      </c>
      <c r="E60" s="10" t="s">
        <v>19</v>
      </c>
      <c r="F60" s="10" t="s">
        <v>11</v>
      </c>
      <c r="G60" s="11" t="s">
        <v>12</v>
      </c>
      <c r="H60" s="10" t="s">
        <v>13</v>
      </c>
      <c r="I60" s="12">
        <v>357.38742000000002</v>
      </c>
      <c r="J60" s="4">
        <v>374.22550999999999</v>
      </c>
      <c r="K60" s="13">
        <f t="shared" si="15"/>
        <v>57.300329953455076</v>
      </c>
      <c r="L60" s="10" t="s">
        <v>22</v>
      </c>
      <c r="M60" s="13">
        <f t="shared" si="14"/>
        <v>39.200000000000003</v>
      </c>
      <c r="N60" s="13">
        <f t="shared" si="13"/>
        <v>96.500329953455079</v>
      </c>
      <c r="O60" s="2" t="s">
        <v>406</v>
      </c>
      <c r="P60" s="14"/>
    </row>
    <row r="61" spans="1:16" s="5" customFormat="1" ht="15" customHeight="1" x14ac:dyDescent="0.25">
      <c r="A61" s="9" t="s">
        <v>184</v>
      </c>
      <c r="B61" s="4" t="s">
        <v>270</v>
      </c>
      <c r="C61" s="4" t="s">
        <v>280</v>
      </c>
      <c r="D61" s="4" t="s">
        <v>179</v>
      </c>
      <c r="E61" s="10" t="s">
        <v>19</v>
      </c>
      <c r="F61" s="10" t="s">
        <v>11</v>
      </c>
      <c r="G61" s="11" t="s">
        <v>12</v>
      </c>
      <c r="H61" s="10" t="s">
        <v>13</v>
      </c>
      <c r="I61" s="12" t="s">
        <v>23</v>
      </c>
      <c r="J61" s="4">
        <v>374.22550999999999</v>
      </c>
      <c r="K61" s="13">
        <f t="shared" si="15"/>
        <v>57.424318828505307</v>
      </c>
      <c r="L61" s="10" t="s">
        <v>24</v>
      </c>
      <c r="M61" s="13">
        <f t="shared" si="14"/>
        <v>38.4</v>
      </c>
      <c r="N61" s="13">
        <f t="shared" si="13"/>
        <v>95.824318828505312</v>
      </c>
      <c r="O61" s="2" t="s">
        <v>406</v>
      </c>
      <c r="P61" s="14"/>
    </row>
    <row r="62" spans="1:16" s="5" customFormat="1" ht="15" customHeight="1" x14ac:dyDescent="0.25">
      <c r="A62" s="9" t="s">
        <v>185</v>
      </c>
      <c r="B62" s="4" t="s">
        <v>268</v>
      </c>
      <c r="C62" s="4" t="s">
        <v>344</v>
      </c>
      <c r="D62" s="4" t="s">
        <v>179</v>
      </c>
      <c r="E62" s="10" t="s">
        <v>19</v>
      </c>
      <c r="F62" s="10" t="s">
        <v>63</v>
      </c>
      <c r="G62" s="11" t="s">
        <v>12</v>
      </c>
      <c r="H62" s="10" t="s">
        <v>47</v>
      </c>
      <c r="I62" s="12" t="s">
        <v>64</v>
      </c>
      <c r="J62" s="4">
        <v>348.82655999999997</v>
      </c>
      <c r="K62" s="13">
        <f t="shared" si="15"/>
        <v>56.770964343999495</v>
      </c>
      <c r="L62" s="10" t="s">
        <v>52</v>
      </c>
      <c r="M62" s="13">
        <f t="shared" si="14"/>
        <v>34.1</v>
      </c>
      <c r="N62" s="13">
        <f t="shared" si="13"/>
        <v>90.870964343999503</v>
      </c>
      <c r="O62" s="2" t="s">
        <v>406</v>
      </c>
      <c r="P62" s="14"/>
    </row>
    <row r="63" spans="1:16" s="5" customFormat="1" ht="15" customHeight="1" x14ac:dyDescent="0.25">
      <c r="A63" s="9" t="s">
        <v>186</v>
      </c>
      <c r="B63" s="4" t="s">
        <v>272</v>
      </c>
      <c r="C63" s="4" t="s">
        <v>345</v>
      </c>
      <c r="D63" s="4" t="s">
        <v>179</v>
      </c>
      <c r="E63" s="10" t="s">
        <v>19</v>
      </c>
      <c r="F63" s="10" t="s">
        <v>63</v>
      </c>
      <c r="G63" s="11" t="s">
        <v>12</v>
      </c>
      <c r="H63" s="10" t="s">
        <v>47</v>
      </c>
      <c r="I63" s="12" t="s">
        <v>65</v>
      </c>
      <c r="J63" s="4">
        <v>348.82655999999997</v>
      </c>
      <c r="K63" s="13">
        <f t="shared" si="15"/>
        <v>55.721675551311236</v>
      </c>
      <c r="L63" s="10" t="s">
        <v>56</v>
      </c>
      <c r="M63" s="13">
        <f t="shared" si="14"/>
        <v>34.900000000000006</v>
      </c>
      <c r="N63" s="13">
        <f t="shared" si="13"/>
        <v>90.621675551311242</v>
      </c>
      <c r="O63" s="2" t="s">
        <v>406</v>
      </c>
      <c r="P63" s="14"/>
    </row>
    <row r="64" spans="1:16" s="5" customFormat="1" ht="15" customHeight="1" x14ac:dyDescent="0.25">
      <c r="A64" s="9" t="s">
        <v>200</v>
      </c>
      <c r="B64" s="4" t="s">
        <v>293</v>
      </c>
      <c r="C64" s="4" t="s">
        <v>304</v>
      </c>
      <c r="D64" s="4" t="s">
        <v>179</v>
      </c>
      <c r="E64" s="10" t="s">
        <v>92</v>
      </c>
      <c r="F64" s="10" t="s">
        <v>11</v>
      </c>
      <c r="G64" s="11" t="s">
        <v>12</v>
      </c>
      <c r="H64" s="10" t="s">
        <v>13</v>
      </c>
      <c r="I64" s="12">
        <v>322.16045000000003</v>
      </c>
      <c r="J64" s="4">
        <v>332.37894999999997</v>
      </c>
      <c r="K64" s="13">
        <f t="shared" si="15"/>
        <v>58.155388600872598</v>
      </c>
      <c r="L64" s="10" t="s">
        <v>28</v>
      </c>
      <c r="M64" s="13">
        <f t="shared" ref="M64:M76" si="16">(L64/4*40)</f>
        <v>38.199999999999996</v>
      </c>
      <c r="N64" s="13">
        <f t="shared" si="13"/>
        <v>96.355388600872601</v>
      </c>
      <c r="O64" s="2" t="s">
        <v>406</v>
      </c>
      <c r="P64" s="14"/>
    </row>
    <row r="65" spans="1:16" s="5" customFormat="1" ht="15" customHeight="1" x14ac:dyDescent="0.25">
      <c r="A65" s="9" t="s">
        <v>201</v>
      </c>
      <c r="B65" s="4" t="s">
        <v>294</v>
      </c>
      <c r="C65" s="4" t="s">
        <v>280</v>
      </c>
      <c r="D65" s="4" t="s">
        <v>179</v>
      </c>
      <c r="E65" s="10" t="s">
        <v>92</v>
      </c>
      <c r="F65" s="10" t="s">
        <v>11</v>
      </c>
      <c r="G65" s="11" t="s">
        <v>12</v>
      </c>
      <c r="H65" s="10" t="s">
        <v>13</v>
      </c>
      <c r="I65" s="12" t="s">
        <v>93</v>
      </c>
      <c r="J65" s="4">
        <v>332.37894999999997</v>
      </c>
      <c r="K65" s="13">
        <f t="shared" si="15"/>
        <v>59.257613636483299</v>
      </c>
      <c r="L65" s="10" t="s">
        <v>53</v>
      </c>
      <c r="M65" s="13">
        <f t="shared" si="16"/>
        <v>36.800000000000004</v>
      </c>
      <c r="N65" s="13">
        <f t="shared" si="13"/>
        <v>96.057613636483296</v>
      </c>
      <c r="O65" s="2" t="s">
        <v>406</v>
      </c>
      <c r="P65" s="14"/>
    </row>
    <row r="66" spans="1:16" s="5" customFormat="1" ht="15" customHeight="1" x14ac:dyDescent="0.25">
      <c r="A66" s="9" t="s">
        <v>202</v>
      </c>
      <c r="B66" s="4" t="s">
        <v>296</v>
      </c>
      <c r="C66" s="4" t="s">
        <v>359</v>
      </c>
      <c r="D66" s="4" t="s">
        <v>179</v>
      </c>
      <c r="E66" s="10" t="s">
        <v>92</v>
      </c>
      <c r="F66" s="10" t="s">
        <v>63</v>
      </c>
      <c r="G66" s="11" t="s">
        <v>12</v>
      </c>
      <c r="H66" s="10" t="s">
        <v>47</v>
      </c>
      <c r="I66" s="12" t="s">
        <v>94</v>
      </c>
      <c r="J66" s="4">
        <v>318.15839</v>
      </c>
      <c r="K66" s="13">
        <f t="shared" ref="K66:K79" si="17">(I66/J66*60)</f>
        <v>56.089323308431375</v>
      </c>
      <c r="L66" s="10" t="s">
        <v>50</v>
      </c>
      <c r="M66" s="13">
        <f t="shared" si="16"/>
        <v>34.6</v>
      </c>
      <c r="N66" s="13">
        <f t="shared" si="13"/>
        <v>90.689323308431369</v>
      </c>
      <c r="O66" s="2" t="s">
        <v>406</v>
      </c>
      <c r="P66" s="14"/>
    </row>
    <row r="67" spans="1:16" s="5" customFormat="1" ht="15" customHeight="1" x14ac:dyDescent="0.25">
      <c r="A67" s="9" t="s">
        <v>203</v>
      </c>
      <c r="B67" s="4" t="s">
        <v>297</v>
      </c>
      <c r="C67" s="4" t="s">
        <v>360</v>
      </c>
      <c r="D67" s="4" t="s">
        <v>179</v>
      </c>
      <c r="E67" s="10" t="s">
        <v>92</v>
      </c>
      <c r="F67" s="10" t="s">
        <v>63</v>
      </c>
      <c r="G67" s="11" t="s">
        <v>12</v>
      </c>
      <c r="H67" s="10" t="s">
        <v>47</v>
      </c>
      <c r="I67" s="12" t="s">
        <v>95</v>
      </c>
      <c r="J67" s="4">
        <v>318.15839</v>
      </c>
      <c r="K67" s="13">
        <f t="shared" si="17"/>
        <v>56.52045196733615</v>
      </c>
      <c r="L67" s="10" t="s">
        <v>55</v>
      </c>
      <c r="M67" s="13">
        <f t="shared" si="16"/>
        <v>33.4</v>
      </c>
      <c r="N67" s="13">
        <f t="shared" ref="N67:N82" si="18">(K67+M67)</f>
        <v>89.920451967336149</v>
      </c>
      <c r="O67" s="2" t="s">
        <v>406</v>
      </c>
      <c r="P67" s="14"/>
    </row>
    <row r="68" spans="1:16" s="5" customFormat="1" ht="15" customHeight="1" x14ac:dyDescent="0.25">
      <c r="A68" s="9" t="s">
        <v>204</v>
      </c>
      <c r="B68" s="4" t="s">
        <v>292</v>
      </c>
      <c r="C68" s="4" t="s">
        <v>362</v>
      </c>
      <c r="D68" s="4" t="s">
        <v>179</v>
      </c>
      <c r="E68" s="10" t="s">
        <v>97</v>
      </c>
      <c r="F68" s="10" t="s">
        <v>11</v>
      </c>
      <c r="G68" s="11" t="s">
        <v>12</v>
      </c>
      <c r="H68" s="10" t="s">
        <v>13</v>
      </c>
      <c r="I68" s="12" t="s">
        <v>98</v>
      </c>
      <c r="J68" s="4">
        <v>364.31074000000001</v>
      </c>
      <c r="K68" s="13">
        <f t="shared" si="17"/>
        <v>58.803375382235508</v>
      </c>
      <c r="L68" s="10" t="s">
        <v>30</v>
      </c>
      <c r="M68" s="13">
        <f t="shared" si="16"/>
        <v>38.799999999999997</v>
      </c>
      <c r="N68" s="13">
        <f t="shared" si="18"/>
        <v>97.603375382235498</v>
      </c>
      <c r="O68" s="2" t="s">
        <v>406</v>
      </c>
      <c r="P68" s="14"/>
    </row>
    <row r="69" spans="1:16" s="5" customFormat="1" ht="15" customHeight="1" x14ac:dyDescent="0.25">
      <c r="A69" s="9" t="s">
        <v>205</v>
      </c>
      <c r="B69" s="4" t="s">
        <v>295</v>
      </c>
      <c r="C69" s="4" t="s">
        <v>363</v>
      </c>
      <c r="D69" s="4" t="s">
        <v>179</v>
      </c>
      <c r="E69" s="10" t="s">
        <v>97</v>
      </c>
      <c r="F69" s="10" t="s">
        <v>11</v>
      </c>
      <c r="G69" s="11" t="s">
        <v>12</v>
      </c>
      <c r="H69" s="10" t="s">
        <v>13</v>
      </c>
      <c r="I69" s="12" t="s">
        <v>99</v>
      </c>
      <c r="J69" s="4">
        <v>364.31074000000001</v>
      </c>
      <c r="K69" s="13">
        <f t="shared" si="17"/>
        <v>59.252140082392302</v>
      </c>
      <c r="L69" s="10" t="s">
        <v>34</v>
      </c>
      <c r="M69" s="13">
        <f t="shared" si="16"/>
        <v>37.700000000000003</v>
      </c>
      <c r="N69" s="13">
        <f t="shared" si="18"/>
        <v>96.952140082392305</v>
      </c>
      <c r="O69" s="2" t="s">
        <v>406</v>
      </c>
      <c r="P69" s="14"/>
    </row>
    <row r="70" spans="1:16" s="5" customFormat="1" ht="15" customHeight="1" x14ac:dyDescent="0.25">
      <c r="A70" s="9" t="s">
        <v>206</v>
      </c>
      <c r="B70" s="4" t="s">
        <v>299</v>
      </c>
      <c r="C70" s="4" t="s">
        <v>365</v>
      </c>
      <c r="D70" s="4" t="s">
        <v>179</v>
      </c>
      <c r="E70" s="10" t="s">
        <v>97</v>
      </c>
      <c r="F70" s="10" t="s">
        <v>63</v>
      </c>
      <c r="G70" s="11" t="s">
        <v>31</v>
      </c>
      <c r="H70" s="10" t="s">
        <v>13</v>
      </c>
      <c r="I70" s="10" t="s">
        <v>100</v>
      </c>
      <c r="J70" s="4">
        <v>290.05563999999998</v>
      </c>
      <c r="K70" s="13">
        <f t="shared" si="17"/>
        <v>57.383575096143623</v>
      </c>
      <c r="L70" s="10" t="s">
        <v>59</v>
      </c>
      <c r="M70" s="13">
        <f t="shared" si="16"/>
        <v>33.700000000000003</v>
      </c>
      <c r="N70" s="13">
        <f t="shared" si="18"/>
        <v>91.083575096143619</v>
      </c>
      <c r="O70" s="2" t="s">
        <v>406</v>
      </c>
      <c r="P70" s="4"/>
    </row>
    <row r="71" spans="1:16" s="5" customFormat="1" ht="15" customHeight="1" x14ac:dyDescent="0.25">
      <c r="A71" s="9" t="s">
        <v>207</v>
      </c>
      <c r="B71" s="4" t="s">
        <v>300</v>
      </c>
      <c r="C71" s="4" t="s">
        <v>361</v>
      </c>
      <c r="D71" s="4" t="s">
        <v>179</v>
      </c>
      <c r="E71" s="10" t="s">
        <v>97</v>
      </c>
      <c r="F71" s="10" t="s">
        <v>63</v>
      </c>
      <c r="G71" s="11" t="s">
        <v>12</v>
      </c>
      <c r="H71" s="10" t="s">
        <v>47</v>
      </c>
      <c r="I71" s="12" t="s">
        <v>101</v>
      </c>
      <c r="J71" s="4">
        <v>318.97000000000003</v>
      </c>
      <c r="K71" s="13">
        <f t="shared" si="17"/>
        <v>54.449316236636669</v>
      </c>
      <c r="L71" s="10" t="s">
        <v>29</v>
      </c>
      <c r="M71" s="13">
        <f t="shared" si="16"/>
        <v>36.5</v>
      </c>
      <c r="N71" s="13">
        <f t="shared" si="18"/>
        <v>90.949316236636662</v>
      </c>
      <c r="O71" s="2" t="s">
        <v>406</v>
      </c>
      <c r="P71" s="14"/>
    </row>
    <row r="72" spans="1:16" s="5" customFormat="1" ht="15" customHeight="1" x14ac:dyDescent="0.25">
      <c r="A72" s="9" t="s">
        <v>247</v>
      </c>
      <c r="B72" s="4" t="s">
        <v>265</v>
      </c>
      <c r="C72" s="4" t="s">
        <v>387</v>
      </c>
      <c r="D72" s="4" t="s">
        <v>398</v>
      </c>
      <c r="E72" s="10" t="s">
        <v>157</v>
      </c>
      <c r="F72" s="10" t="s">
        <v>11</v>
      </c>
      <c r="G72" s="11" t="s">
        <v>12</v>
      </c>
      <c r="H72" s="10" t="s">
        <v>13</v>
      </c>
      <c r="I72" s="12" t="s">
        <v>158</v>
      </c>
      <c r="J72" s="4">
        <v>501.75810999999999</v>
      </c>
      <c r="K72" s="13">
        <f t="shared" si="17"/>
        <v>59.661381855890681</v>
      </c>
      <c r="L72" s="10" t="s">
        <v>79</v>
      </c>
      <c r="M72" s="13">
        <f t="shared" si="16"/>
        <v>40</v>
      </c>
      <c r="N72" s="13">
        <f t="shared" si="18"/>
        <v>99.661381855890681</v>
      </c>
      <c r="O72" s="2" t="s">
        <v>406</v>
      </c>
      <c r="P72" s="14" t="s">
        <v>401</v>
      </c>
    </row>
    <row r="73" spans="1:16" s="5" customFormat="1" ht="15" customHeight="1" x14ac:dyDescent="0.25">
      <c r="A73" s="9" t="s">
        <v>248</v>
      </c>
      <c r="B73" s="4" t="s">
        <v>320</v>
      </c>
      <c r="C73" s="4" t="s">
        <v>388</v>
      </c>
      <c r="D73" s="4" t="s">
        <v>398</v>
      </c>
      <c r="E73" s="10" t="s">
        <v>157</v>
      </c>
      <c r="F73" s="10" t="s">
        <v>11</v>
      </c>
      <c r="G73" s="11" t="s">
        <v>12</v>
      </c>
      <c r="H73" s="10" t="s">
        <v>13</v>
      </c>
      <c r="I73" s="12" t="s">
        <v>159</v>
      </c>
      <c r="J73" s="4">
        <v>501.75810999999999</v>
      </c>
      <c r="K73" s="13">
        <f t="shared" si="17"/>
        <v>59.743384715794633</v>
      </c>
      <c r="L73" s="10" t="s">
        <v>33</v>
      </c>
      <c r="M73" s="13">
        <f t="shared" si="16"/>
        <v>39.900000000000006</v>
      </c>
      <c r="N73" s="13">
        <f t="shared" si="18"/>
        <v>99.643384715794639</v>
      </c>
      <c r="O73" s="2" t="s">
        <v>406</v>
      </c>
      <c r="P73" s="14" t="s">
        <v>401</v>
      </c>
    </row>
    <row r="74" spans="1:16" s="5" customFormat="1" ht="15" customHeight="1" x14ac:dyDescent="0.25">
      <c r="A74" s="9" t="s">
        <v>249</v>
      </c>
      <c r="B74" s="4" t="s">
        <v>284</v>
      </c>
      <c r="C74" s="4" t="s">
        <v>389</v>
      </c>
      <c r="D74" s="4" t="s">
        <v>398</v>
      </c>
      <c r="E74" s="10" t="s">
        <v>157</v>
      </c>
      <c r="F74" s="10" t="s">
        <v>11</v>
      </c>
      <c r="G74" s="11" t="s">
        <v>12</v>
      </c>
      <c r="H74" s="10" t="s">
        <v>13</v>
      </c>
      <c r="I74" s="12" t="s">
        <v>160</v>
      </c>
      <c r="J74" s="4">
        <v>501.75810999999999</v>
      </c>
      <c r="K74" s="13">
        <f t="shared" si="17"/>
        <v>59.718988099664202</v>
      </c>
      <c r="L74" s="10" t="s">
        <v>33</v>
      </c>
      <c r="M74" s="13">
        <f t="shared" si="16"/>
        <v>39.900000000000006</v>
      </c>
      <c r="N74" s="13">
        <f t="shared" si="18"/>
        <v>99.618988099664207</v>
      </c>
      <c r="O74" s="2" t="s">
        <v>406</v>
      </c>
      <c r="P74" s="14" t="s">
        <v>400</v>
      </c>
    </row>
    <row r="75" spans="1:16" s="5" customFormat="1" ht="15" customHeight="1" x14ac:dyDescent="0.25">
      <c r="A75" s="9" t="s">
        <v>250</v>
      </c>
      <c r="B75" s="4" t="s">
        <v>334</v>
      </c>
      <c r="C75" s="4" t="s">
        <v>364</v>
      </c>
      <c r="D75" s="4" t="s">
        <v>398</v>
      </c>
      <c r="E75" s="10" t="s">
        <v>157</v>
      </c>
      <c r="F75" s="10" t="s">
        <v>63</v>
      </c>
      <c r="G75" s="11" t="s">
        <v>12</v>
      </c>
      <c r="H75" s="10" t="s">
        <v>43</v>
      </c>
      <c r="I75" s="12" t="s">
        <v>162</v>
      </c>
      <c r="J75" s="4">
        <v>478.36385999999999</v>
      </c>
      <c r="K75" s="13">
        <f t="shared" si="17"/>
        <v>59.006725549877451</v>
      </c>
      <c r="L75" s="10" t="s">
        <v>25</v>
      </c>
      <c r="M75" s="13">
        <f t="shared" si="16"/>
        <v>39.6</v>
      </c>
      <c r="N75" s="13">
        <f t="shared" si="18"/>
        <v>98.606725549877453</v>
      </c>
      <c r="O75" s="2" t="s">
        <v>406</v>
      </c>
      <c r="P75" s="14" t="s">
        <v>402</v>
      </c>
    </row>
    <row r="76" spans="1:16" s="5" customFormat="1" ht="15" customHeight="1" x14ac:dyDescent="0.25">
      <c r="A76" s="9" t="s">
        <v>251</v>
      </c>
      <c r="B76" s="4" t="s">
        <v>333</v>
      </c>
      <c r="C76" s="4" t="s">
        <v>286</v>
      </c>
      <c r="D76" s="4" t="s">
        <v>398</v>
      </c>
      <c r="E76" s="10" t="s">
        <v>157</v>
      </c>
      <c r="F76" s="10" t="s">
        <v>63</v>
      </c>
      <c r="G76" s="11" t="s">
        <v>12</v>
      </c>
      <c r="H76" s="10" t="s">
        <v>47</v>
      </c>
      <c r="I76" s="12" t="s">
        <v>163</v>
      </c>
      <c r="J76" s="4">
        <v>481.98302999999999</v>
      </c>
      <c r="K76" s="13">
        <f t="shared" si="17"/>
        <v>57.466149378744724</v>
      </c>
      <c r="L76" s="10" t="s">
        <v>79</v>
      </c>
      <c r="M76" s="13">
        <f t="shared" si="16"/>
        <v>40</v>
      </c>
      <c r="N76" s="13">
        <f t="shared" si="18"/>
        <v>97.466149378744717</v>
      </c>
      <c r="O76" s="2" t="s">
        <v>406</v>
      </c>
      <c r="P76" s="14" t="s">
        <v>402</v>
      </c>
    </row>
    <row r="77" spans="1:16" s="5" customFormat="1" ht="15" customHeight="1" x14ac:dyDescent="0.25">
      <c r="A77" s="9" t="s">
        <v>252</v>
      </c>
      <c r="B77" s="4" t="s">
        <v>315</v>
      </c>
      <c r="C77" s="4" t="s">
        <v>319</v>
      </c>
      <c r="D77" s="4" t="s">
        <v>398</v>
      </c>
      <c r="E77" s="10" t="s">
        <v>157</v>
      </c>
      <c r="F77" s="10" t="s">
        <v>79</v>
      </c>
      <c r="G77" s="11" t="s">
        <v>12</v>
      </c>
      <c r="H77" s="10" t="s">
        <v>43</v>
      </c>
      <c r="I77" s="12" t="s">
        <v>164</v>
      </c>
      <c r="J77" s="4">
        <v>478.36385999999999</v>
      </c>
      <c r="K77" s="13">
        <f t="shared" si="17"/>
        <v>58.60528970562283</v>
      </c>
      <c r="L77" s="10" t="s">
        <v>50</v>
      </c>
      <c r="M77" s="13">
        <f t="shared" ref="M77:M78" si="19">(L77/4*40)</f>
        <v>34.6</v>
      </c>
      <c r="N77" s="13">
        <f t="shared" si="18"/>
        <v>93.205289705622832</v>
      </c>
      <c r="O77" s="2" t="s">
        <v>406</v>
      </c>
      <c r="P77" s="14" t="s">
        <v>399</v>
      </c>
    </row>
    <row r="78" spans="1:16" s="5" customFormat="1" ht="15" customHeight="1" x14ac:dyDescent="0.25">
      <c r="A78" s="9" t="s">
        <v>253</v>
      </c>
      <c r="B78" s="4" t="s">
        <v>314</v>
      </c>
      <c r="C78" s="4" t="s">
        <v>390</v>
      </c>
      <c r="D78" s="4" t="s">
        <v>398</v>
      </c>
      <c r="E78" s="10" t="s">
        <v>157</v>
      </c>
      <c r="F78" s="10" t="s">
        <v>79</v>
      </c>
      <c r="G78" s="11" t="s">
        <v>12</v>
      </c>
      <c r="H78" s="10" t="s">
        <v>43</v>
      </c>
      <c r="I78" s="12" t="s">
        <v>165</v>
      </c>
      <c r="J78" s="4">
        <v>478.36385999999999</v>
      </c>
      <c r="K78" s="13">
        <f t="shared" si="17"/>
        <v>58.157492081446122</v>
      </c>
      <c r="L78" s="10" t="s">
        <v>32</v>
      </c>
      <c r="M78" s="13">
        <f t="shared" si="19"/>
        <v>35</v>
      </c>
      <c r="N78" s="13">
        <f t="shared" si="18"/>
        <v>93.157492081446122</v>
      </c>
      <c r="O78" s="2" t="s">
        <v>406</v>
      </c>
      <c r="P78" s="14" t="s">
        <v>399</v>
      </c>
    </row>
    <row r="79" spans="1:16" s="5" customFormat="1" ht="15" customHeight="1" x14ac:dyDescent="0.25">
      <c r="A79" s="9" t="s">
        <v>254</v>
      </c>
      <c r="B79" s="4" t="s">
        <v>335</v>
      </c>
      <c r="C79" s="4" t="s">
        <v>375</v>
      </c>
      <c r="D79" s="4" t="s">
        <v>398</v>
      </c>
      <c r="E79" s="10" t="s">
        <v>157</v>
      </c>
      <c r="F79" s="10" t="s">
        <v>79</v>
      </c>
      <c r="G79" s="11" t="s">
        <v>12</v>
      </c>
      <c r="H79" s="10" t="s">
        <v>43</v>
      </c>
      <c r="I79" s="12" t="s">
        <v>166</v>
      </c>
      <c r="J79" s="4">
        <v>478.36385999999999</v>
      </c>
      <c r="K79" s="13">
        <f t="shared" si="17"/>
        <v>58.562046054231608</v>
      </c>
      <c r="L79" s="10" t="s">
        <v>167</v>
      </c>
      <c r="M79" s="13">
        <f>(L79/100*40)</f>
        <v>34.5</v>
      </c>
      <c r="N79" s="13">
        <f t="shared" si="18"/>
        <v>93.062046054231615</v>
      </c>
      <c r="O79" s="2" t="s">
        <v>406</v>
      </c>
      <c r="P79" s="14" t="s">
        <v>399</v>
      </c>
    </row>
    <row r="80" spans="1:16" s="5" customFormat="1" ht="15" customHeight="1" x14ac:dyDescent="0.25">
      <c r="A80" s="9" t="s">
        <v>255</v>
      </c>
      <c r="B80" s="4" t="s">
        <v>329</v>
      </c>
      <c r="C80" s="4" t="s">
        <v>381</v>
      </c>
      <c r="D80" s="4" t="s">
        <v>398</v>
      </c>
      <c r="E80" s="10" t="s">
        <v>157</v>
      </c>
      <c r="F80" s="10" t="s">
        <v>168</v>
      </c>
      <c r="G80" s="11" t="s">
        <v>12</v>
      </c>
      <c r="H80" s="10" t="s">
        <v>161</v>
      </c>
      <c r="I80" s="12" t="s">
        <v>169</v>
      </c>
      <c r="J80" s="4">
        <v>469.62637000000001</v>
      </c>
      <c r="K80" s="13">
        <f t="shared" ref="K80:K82" si="20">(I80/J80*60)</f>
        <v>58.442048729077968</v>
      </c>
      <c r="L80" s="10" t="s">
        <v>55</v>
      </c>
      <c r="M80" s="13">
        <f>(L80/4*40)</f>
        <v>33.4</v>
      </c>
      <c r="N80" s="13">
        <f t="shared" si="18"/>
        <v>91.842048729077959</v>
      </c>
      <c r="O80" s="2" t="s">
        <v>406</v>
      </c>
      <c r="P80" s="14" t="s">
        <v>399</v>
      </c>
    </row>
    <row r="81" spans="1:16" s="5" customFormat="1" ht="15" customHeight="1" x14ac:dyDescent="0.25">
      <c r="A81" s="9" t="s">
        <v>256</v>
      </c>
      <c r="B81" s="4" t="s">
        <v>273</v>
      </c>
      <c r="C81" s="4" t="s">
        <v>391</v>
      </c>
      <c r="D81" s="4" t="s">
        <v>398</v>
      </c>
      <c r="E81" s="10" t="s">
        <v>157</v>
      </c>
      <c r="F81" s="10" t="s">
        <v>168</v>
      </c>
      <c r="G81" s="11" t="s">
        <v>12</v>
      </c>
      <c r="H81" s="10" t="s">
        <v>161</v>
      </c>
      <c r="I81" s="12" t="s">
        <v>170</v>
      </c>
      <c r="J81" s="4">
        <v>469.62637000000001</v>
      </c>
      <c r="K81" s="13">
        <f t="shared" si="20"/>
        <v>58.083695342746623</v>
      </c>
      <c r="L81" s="10" t="s">
        <v>73</v>
      </c>
      <c r="M81" s="13">
        <f>(L81/100*40)</f>
        <v>32.799999999999997</v>
      </c>
      <c r="N81" s="13">
        <f t="shared" si="18"/>
        <v>90.88369534274662</v>
      </c>
      <c r="O81" s="2" t="s">
        <v>406</v>
      </c>
      <c r="P81" s="14" t="s">
        <v>399</v>
      </c>
    </row>
    <row r="82" spans="1:16" s="5" customFormat="1" ht="15" customHeight="1" x14ac:dyDescent="0.25">
      <c r="A82" s="9" t="s">
        <v>257</v>
      </c>
      <c r="B82" s="4" t="s">
        <v>292</v>
      </c>
      <c r="C82" s="4" t="s">
        <v>372</v>
      </c>
      <c r="D82" s="4" t="s">
        <v>398</v>
      </c>
      <c r="E82" s="10" t="s">
        <v>157</v>
      </c>
      <c r="F82" s="10" t="s">
        <v>168</v>
      </c>
      <c r="G82" s="11" t="s">
        <v>12</v>
      </c>
      <c r="H82" s="10" t="s">
        <v>161</v>
      </c>
      <c r="I82" s="12" t="s">
        <v>171</v>
      </c>
      <c r="J82" s="4">
        <v>469.62637000000001</v>
      </c>
      <c r="K82" s="13">
        <f t="shared" si="20"/>
        <v>57.135410006895484</v>
      </c>
      <c r="L82" s="10" t="s">
        <v>72</v>
      </c>
      <c r="M82" s="13">
        <f>(L82/4*40)</f>
        <v>33.5</v>
      </c>
      <c r="N82" s="13">
        <f t="shared" si="18"/>
        <v>90.635410006895484</v>
      </c>
      <c r="O82" s="2" t="s">
        <v>406</v>
      </c>
      <c r="P82" s="14" t="s">
        <v>399</v>
      </c>
    </row>
    <row r="83" spans="1:16" x14ac:dyDescent="0.25">
      <c r="A83" t="s">
        <v>409</v>
      </c>
      <c r="B83" t="s">
        <v>410</v>
      </c>
      <c r="C83" t="s">
        <v>343</v>
      </c>
      <c r="D83" t="s">
        <v>411</v>
      </c>
      <c r="E83" t="s">
        <v>412</v>
      </c>
      <c r="F83">
        <v>2</v>
      </c>
      <c r="G83" t="s">
        <v>413</v>
      </c>
      <c r="H83">
        <v>2020</v>
      </c>
      <c r="I83">
        <v>50.332999999999998</v>
      </c>
      <c r="K83">
        <v>30.2</v>
      </c>
      <c r="L83">
        <v>3.52</v>
      </c>
      <c r="M83">
        <v>35.200000000000003</v>
      </c>
      <c r="N83">
        <v>65.400000000000006</v>
      </c>
      <c r="O83" s="1" t="s">
        <v>414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yerleşmeye hak kazanan adaylar</vt:lpstr>
      <vt:lpstr>'yerleşmeye hak kazanan adaylar'!Yazdırma_Başlıkları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Meltem Orakçı</dc:creator>
  <cp:lastModifiedBy>Meltem Orakçı</cp:lastModifiedBy>
  <dcterms:created xsi:type="dcterms:W3CDTF">2021-08-18T14:56:59Z</dcterms:created>
  <dcterms:modified xsi:type="dcterms:W3CDTF">2021-08-27T14:25:31Z</dcterms:modified>
</cp:coreProperties>
</file>